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oline\A l'école des globetrotteuses\Spécial rentrée\"/>
    </mc:Choice>
  </mc:AlternateContent>
  <bookViews>
    <workbookView xWindow="600" yWindow="75" windowWidth="12240" windowHeight="9015" tabRatio="856" firstSheet="1" activeTab="7"/>
  </bookViews>
  <sheets>
    <sheet name="Liste de saisie" sheetId="1" r:id="rId1"/>
    <sheet name="Cahier d'appel" sheetId="15" r:id="rId2"/>
    <sheet name="Coordonnées" sheetId="22" r:id="rId3"/>
    <sheet name="Liste par prénom" sheetId="23" r:id="rId4"/>
    <sheet name="Informations complémentaires" sheetId="4" r:id="rId5"/>
    <sheet name="Enveloppe 110x220" sheetId="2" r:id="rId6"/>
    <sheet name="Pyramide des âges" sheetId="6" r:id="rId7"/>
    <sheet name="Signature livrets" sheetId="18" r:id="rId8"/>
  </sheets>
  <definedNames>
    <definedName name="_xlnm._FilterDatabase" localSheetId="3" hidden="1">'Liste par prénom'!$A$1:$B$34</definedName>
    <definedName name="_xlnm.Print_Titles" localSheetId="2">Coordonnées!$1:$1</definedName>
    <definedName name="_xlnm.Print_Titles" localSheetId="4">'Informations complémentaires'!$A:$B,'Informations complémentaires'!$1:$1</definedName>
    <definedName name="_xlnm.Print_Titles" localSheetId="0">'Liste de saisie'!$A:$C</definedName>
    <definedName name="Nom">'Liste de saisie'!$B$2:$B$26</definedName>
    <definedName name="_xlnm.Print_Area" localSheetId="1">'Cahier d''appel'!$A$1:$K$35</definedName>
    <definedName name="_xlnm.Print_Area" localSheetId="2">Coordonnées!$A$1:$G$35</definedName>
    <definedName name="_xlnm.Print_Area" localSheetId="5">'Enveloppe 110x220'!$A$1:$D$35</definedName>
    <definedName name="_xlnm.Print_Area" localSheetId="4">'Informations complémentaires'!$A$1:$N$35</definedName>
    <definedName name="_xlnm.Print_Area" localSheetId="0">'Liste de saisie'!$B$2:$S$35</definedName>
    <definedName name="_xlnm.Print_Area" localSheetId="3">'Liste par prénom'!$A$1:$I$35</definedName>
    <definedName name="_xlnm.Print_Area" localSheetId="7">'Signature livrets'!$A$1:$E$35</definedName>
  </definedNames>
  <calcPr calcId="152511"/>
</workbook>
</file>

<file path=xl/calcChain.xml><?xml version="1.0" encoding="utf-8"?>
<calcChain xmlns="http://schemas.openxmlformats.org/spreadsheetml/2006/main">
  <c r="A3" i="15" l="1"/>
  <c r="A27" i="15"/>
  <c r="B27" i="15"/>
  <c r="C27" i="15"/>
  <c r="D27" i="15"/>
  <c r="E27" i="15"/>
  <c r="F27" i="15"/>
  <c r="G27" i="15"/>
  <c r="H27" i="15"/>
  <c r="I27" i="15"/>
  <c r="J27" i="15"/>
  <c r="K27" i="15"/>
  <c r="A28" i="15"/>
  <c r="B28" i="15"/>
  <c r="C28" i="15"/>
  <c r="D28" i="15"/>
  <c r="E28" i="15"/>
  <c r="F28" i="15"/>
  <c r="G28" i="15"/>
  <c r="H28" i="15"/>
  <c r="I28" i="15"/>
  <c r="J28" i="15"/>
  <c r="K28" i="15"/>
  <c r="A29" i="15"/>
  <c r="B29" i="15"/>
  <c r="C29" i="15"/>
  <c r="D29" i="15"/>
  <c r="E29" i="15"/>
  <c r="F29" i="15"/>
  <c r="G29" i="15"/>
  <c r="H29" i="15"/>
  <c r="I29" i="15"/>
  <c r="J29" i="15"/>
  <c r="K29" i="15"/>
  <c r="A30" i="15"/>
  <c r="B30" i="15"/>
  <c r="C30" i="15"/>
  <c r="D30" i="15"/>
  <c r="E30" i="15"/>
  <c r="F30" i="15"/>
  <c r="G30" i="15"/>
  <c r="H30" i="15"/>
  <c r="I30" i="15"/>
  <c r="J30" i="15"/>
  <c r="K30" i="15"/>
  <c r="A31" i="15"/>
  <c r="B31" i="15"/>
  <c r="C31" i="15"/>
  <c r="D31" i="15"/>
  <c r="F31" i="15"/>
  <c r="G31" i="15"/>
  <c r="H31" i="15"/>
  <c r="I31" i="15"/>
  <c r="J31" i="15"/>
  <c r="K31" i="15"/>
  <c r="A32" i="15"/>
  <c r="B32" i="15"/>
  <c r="C32" i="15"/>
  <c r="D32" i="15"/>
  <c r="E32" i="15"/>
  <c r="F32" i="15"/>
  <c r="G32" i="15"/>
  <c r="H32" i="15"/>
  <c r="I32" i="15"/>
  <c r="J32" i="15"/>
  <c r="K32" i="15"/>
  <c r="A33" i="15"/>
  <c r="B33" i="15"/>
  <c r="C33" i="15"/>
  <c r="D33" i="15"/>
  <c r="E33" i="15"/>
  <c r="F33" i="15"/>
  <c r="G33" i="15"/>
  <c r="H33" i="15"/>
  <c r="I33" i="15"/>
  <c r="J33" i="15"/>
  <c r="K33" i="15"/>
  <c r="A34" i="15"/>
  <c r="B34" i="15"/>
  <c r="C34" i="15"/>
  <c r="D34" i="15"/>
  <c r="E34" i="15"/>
  <c r="F34" i="15"/>
  <c r="G34" i="15"/>
  <c r="H34" i="15"/>
  <c r="I34" i="15"/>
  <c r="J34" i="15"/>
  <c r="K34" i="15"/>
  <c r="A35" i="15"/>
  <c r="B35" i="15"/>
  <c r="C35" i="15"/>
  <c r="D35" i="15"/>
  <c r="E35" i="15"/>
  <c r="F35" i="15"/>
  <c r="G35" i="15"/>
  <c r="H35" i="15"/>
  <c r="I35" i="15"/>
  <c r="J35" i="15"/>
  <c r="K35" i="15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2" i="22"/>
  <c r="D2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" i="2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" i="2"/>
  <c r="B20" i="4"/>
  <c r="B21" i="4"/>
  <c r="B22" i="4"/>
  <c r="A3" i="18"/>
  <c r="I10" i="6"/>
  <c r="M6" i="6"/>
  <c r="M5" i="6"/>
  <c r="I6" i="6"/>
  <c r="I5" i="6"/>
  <c r="H3" i="6"/>
  <c r="H10" i="6" s="1"/>
  <c r="J3" i="6"/>
  <c r="J10" i="6" s="1"/>
  <c r="B3" i="18"/>
  <c r="A4" i="18"/>
  <c r="B4" i="18"/>
  <c r="A5" i="18"/>
  <c r="B5" i="18"/>
  <c r="A6" i="18"/>
  <c r="B6" i="18"/>
  <c r="A7" i="18"/>
  <c r="B7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A27" i="18"/>
  <c r="B27" i="18"/>
  <c r="A28" i="18"/>
  <c r="B28" i="18"/>
  <c r="A29" i="18"/>
  <c r="B29" i="18"/>
  <c r="A30" i="18"/>
  <c r="B30" i="18"/>
  <c r="A31" i="18"/>
  <c r="B31" i="18"/>
  <c r="A32" i="18"/>
  <c r="B32" i="18"/>
  <c r="A33" i="18"/>
  <c r="B33" i="18"/>
  <c r="A34" i="18"/>
  <c r="B34" i="18"/>
  <c r="A35" i="18"/>
  <c r="B35" i="18"/>
  <c r="B2" i="18"/>
  <c r="A2" i="18"/>
  <c r="F3" i="22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2" i="22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D2" i="6"/>
  <c r="A3" i="6"/>
  <c r="B3" i="6"/>
  <c r="E3" i="6"/>
  <c r="C3" i="6"/>
  <c r="D3" i="6" s="1"/>
  <c r="A4" i="6"/>
  <c r="B4" i="6"/>
  <c r="E4" i="6"/>
  <c r="C4" i="6"/>
  <c r="D4" i="6" s="1"/>
  <c r="A5" i="6"/>
  <c r="B5" i="6"/>
  <c r="E5" i="6"/>
  <c r="C5" i="6"/>
  <c r="D5" i="6" s="1"/>
  <c r="A6" i="6"/>
  <c r="B6" i="6"/>
  <c r="E6" i="6"/>
  <c r="C6" i="6"/>
  <c r="D6" i="6" s="1"/>
  <c r="A7" i="6"/>
  <c r="B7" i="6"/>
  <c r="E7" i="6"/>
  <c r="C7" i="6"/>
  <c r="D7" i="6" s="1"/>
  <c r="A8" i="6"/>
  <c r="B8" i="6"/>
  <c r="E8" i="6"/>
  <c r="C8" i="6"/>
  <c r="D8" i="6" s="1"/>
  <c r="A9" i="6"/>
  <c r="B9" i="6"/>
  <c r="E9" i="6"/>
  <c r="C9" i="6"/>
  <c r="D9" i="6" s="1"/>
  <c r="A10" i="6"/>
  <c r="B10" i="6"/>
  <c r="E10" i="6"/>
  <c r="C10" i="6"/>
  <c r="D10" i="6" s="1"/>
  <c r="A11" i="6"/>
  <c r="B11" i="6"/>
  <c r="E11" i="6"/>
  <c r="C11" i="6"/>
  <c r="D11" i="6" s="1"/>
  <c r="A12" i="6"/>
  <c r="B12" i="6"/>
  <c r="E12" i="6"/>
  <c r="C12" i="6"/>
  <c r="D12" i="6" s="1"/>
  <c r="A13" i="6"/>
  <c r="B13" i="6"/>
  <c r="E13" i="6"/>
  <c r="C13" i="6"/>
  <c r="D13" i="6" s="1"/>
  <c r="A14" i="6"/>
  <c r="B14" i="6"/>
  <c r="E14" i="6"/>
  <c r="C14" i="6"/>
  <c r="D14" i="6" s="1"/>
  <c r="A15" i="6"/>
  <c r="B15" i="6"/>
  <c r="E15" i="6"/>
  <c r="C15" i="6"/>
  <c r="D15" i="6" s="1"/>
  <c r="A16" i="6"/>
  <c r="B16" i="6"/>
  <c r="E16" i="6"/>
  <c r="C16" i="6"/>
  <c r="D16" i="6" s="1"/>
  <c r="A17" i="6"/>
  <c r="B17" i="6"/>
  <c r="E17" i="6"/>
  <c r="C17" i="6"/>
  <c r="D17" i="6" s="1"/>
  <c r="A18" i="6"/>
  <c r="B18" i="6"/>
  <c r="E18" i="6"/>
  <c r="C18" i="6"/>
  <c r="D18" i="6" s="1"/>
  <c r="A19" i="6"/>
  <c r="B19" i="6"/>
  <c r="E19" i="6"/>
  <c r="C19" i="6"/>
  <c r="D19" i="6" s="1"/>
  <c r="A20" i="6"/>
  <c r="B20" i="6"/>
  <c r="E20" i="6"/>
  <c r="C20" i="6"/>
  <c r="D20" i="6" s="1"/>
  <c r="A21" i="6"/>
  <c r="B21" i="6"/>
  <c r="E21" i="6"/>
  <c r="C21" i="6"/>
  <c r="D21" i="6" s="1"/>
  <c r="A22" i="6"/>
  <c r="B22" i="6"/>
  <c r="E22" i="6"/>
  <c r="C22" i="6"/>
  <c r="D22" i="6" s="1"/>
  <c r="A23" i="6"/>
  <c r="B23" i="6"/>
  <c r="E23" i="6"/>
  <c r="C23" i="6"/>
  <c r="D23" i="6" s="1"/>
  <c r="A24" i="6"/>
  <c r="B24" i="6"/>
  <c r="E24" i="6"/>
  <c r="C24" i="6"/>
  <c r="D24" i="6" s="1"/>
  <c r="A25" i="6"/>
  <c r="B25" i="6"/>
  <c r="E25" i="6"/>
  <c r="C25" i="6"/>
  <c r="D25" i="6" s="1"/>
  <c r="A26" i="6"/>
  <c r="B26" i="6"/>
  <c r="E26" i="6"/>
  <c r="C26" i="6"/>
  <c r="D26" i="6" s="1"/>
  <c r="A27" i="6"/>
  <c r="B27" i="6"/>
  <c r="E27" i="6"/>
  <c r="C27" i="6"/>
  <c r="D27" i="6" s="1"/>
  <c r="A28" i="6"/>
  <c r="B28" i="6"/>
  <c r="E28" i="6"/>
  <c r="C28" i="6"/>
  <c r="D28" i="6" s="1"/>
  <c r="A29" i="6"/>
  <c r="B29" i="6"/>
  <c r="E29" i="6"/>
  <c r="C29" i="6"/>
  <c r="D29" i="6" s="1"/>
  <c r="A30" i="6"/>
  <c r="B30" i="6"/>
  <c r="E30" i="6"/>
  <c r="C30" i="6"/>
  <c r="D30" i="6" s="1"/>
  <c r="A31" i="6"/>
  <c r="B31" i="6"/>
  <c r="E31" i="6"/>
  <c r="C31" i="6"/>
  <c r="D31" i="6" s="1"/>
  <c r="A32" i="6"/>
  <c r="B32" i="6"/>
  <c r="E32" i="6"/>
  <c r="C32" i="6"/>
  <c r="D32" i="6" s="1"/>
  <c r="A33" i="6"/>
  <c r="B33" i="6"/>
  <c r="E33" i="6"/>
  <c r="C33" i="6"/>
  <c r="D33" i="6" s="1"/>
  <c r="A34" i="6"/>
  <c r="B34" i="6"/>
  <c r="E34" i="6"/>
  <c r="C34" i="6"/>
  <c r="D34" i="6" s="1"/>
  <c r="A35" i="6"/>
  <c r="B35" i="6"/>
  <c r="E35" i="6"/>
  <c r="C35" i="6"/>
  <c r="D35" i="6" s="1"/>
  <c r="B2" i="6"/>
  <c r="E2" i="6"/>
  <c r="C2" i="6"/>
  <c r="A2" i="6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5" i="23"/>
  <c r="B35" i="23"/>
  <c r="A3" i="23"/>
  <c r="B3" i="23"/>
  <c r="A4" i="23"/>
  <c r="B4" i="23"/>
  <c r="A5" i="23"/>
  <c r="B5" i="23"/>
  <c r="A6" i="23"/>
  <c r="B6" i="23"/>
  <c r="A7" i="23"/>
  <c r="B7" i="23"/>
  <c r="A8" i="23"/>
  <c r="B8" i="23"/>
  <c r="A9" i="23"/>
  <c r="B9" i="23"/>
  <c r="A10" i="23"/>
  <c r="B10" i="23"/>
  <c r="A11" i="23"/>
  <c r="B11" i="23"/>
  <c r="A12" i="23"/>
  <c r="B12" i="23"/>
  <c r="A13" i="23"/>
  <c r="B13" i="23"/>
  <c r="A14" i="23"/>
  <c r="B14" i="23"/>
  <c r="A15" i="23"/>
  <c r="B15" i="23"/>
  <c r="A16" i="23"/>
  <c r="B16" i="23"/>
  <c r="A17" i="23"/>
  <c r="B17" i="23"/>
  <c r="A18" i="23"/>
  <c r="B18" i="23"/>
  <c r="A19" i="23"/>
  <c r="B19" i="23"/>
  <c r="A20" i="23"/>
  <c r="B20" i="23"/>
  <c r="A21" i="23"/>
  <c r="B21" i="23"/>
  <c r="A22" i="23"/>
  <c r="B22" i="23"/>
  <c r="A23" i="23"/>
  <c r="B23" i="23"/>
  <c r="A24" i="23"/>
  <c r="B24" i="23"/>
  <c r="A25" i="23"/>
  <c r="B25" i="23"/>
  <c r="A26" i="23"/>
  <c r="B26" i="23"/>
  <c r="A27" i="23"/>
  <c r="B27" i="23"/>
  <c r="A28" i="23"/>
  <c r="B28" i="23"/>
  <c r="A29" i="23"/>
  <c r="B29" i="23"/>
  <c r="A30" i="23"/>
  <c r="B30" i="23"/>
  <c r="A31" i="23"/>
  <c r="B31" i="23"/>
  <c r="A32" i="23"/>
  <c r="B32" i="23"/>
  <c r="A33" i="23"/>
  <c r="B33" i="23"/>
  <c r="A34" i="23"/>
  <c r="B34" i="23"/>
  <c r="B2" i="23"/>
  <c r="A2" i="23"/>
  <c r="A27" i="22"/>
  <c r="B27" i="22"/>
  <c r="A28" i="22"/>
  <c r="B28" i="22"/>
  <c r="A29" i="22"/>
  <c r="B29" i="22"/>
  <c r="A30" i="22"/>
  <c r="B30" i="22"/>
  <c r="A31" i="22"/>
  <c r="B31" i="22"/>
  <c r="A32" i="22"/>
  <c r="B32" i="22"/>
  <c r="A33" i="22"/>
  <c r="B33" i="22"/>
  <c r="A34" i="22"/>
  <c r="B34" i="22"/>
  <c r="A35" i="22"/>
  <c r="B35" i="22"/>
  <c r="C2" i="22"/>
  <c r="J3" i="15"/>
  <c r="K3" i="15"/>
  <c r="J4" i="15"/>
  <c r="K4" i="15"/>
  <c r="J5" i="15"/>
  <c r="K5" i="15"/>
  <c r="J6" i="15"/>
  <c r="K6" i="15"/>
  <c r="J7" i="15"/>
  <c r="K7" i="15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" i="15"/>
  <c r="J2" i="15"/>
  <c r="K2" i="15"/>
  <c r="I8" i="6" l="1"/>
  <c r="H5" i="6"/>
  <c r="J6" i="6"/>
  <c r="J5" i="6"/>
  <c r="K5" i="6" s="1"/>
  <c r="H6" i="6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2" i="2"/>
  <c r="B2" i="2"/>
  <c r="H8" i="6" l="1"/>
  <c r="K6" i="6"/>
  <c r="K8" i="6" s="1"/>
  <c r="J8" i="6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" i="15"/>
  <c r="B2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A26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" i="22"/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A21" i="4"/>
  <c r="A22" i="4"/>
  <c r="A23" i="4"/>
  <c r="B23" i="4"/>
  <c r="A24" i="4"/>
  <c r="B24" i="4"/>
  <c r="A25" i="4"/>
  <c r="B25" i="4"/>
  <c r="A26" i="4"/>
  <c r="B26" i="4"/>
  <c r="A12" i="15"/>
  <c r="B12" i="15"/>
  <c r="C12" i="15"/>
  <c r="D12" i="15"/>
  <c r="E12" i="15"/>
  <c r="H12" i="15"/>
  <c r="A13" i="15"/>
  <c r="B13" i="15"/>
  <c r="C13" i="15"/>
  <c r="D13" i="15"/>
  <c r="E13" i="15"/>
  <c r="H13" i="15"/>
  <c r="A14" i="15"/>
  <c r="B14" i="15"/>
  <c r="C14" i="15"/>
  <c r="D14" i="15"/>
  <c r="E14" i="15"/>
  <c r="H14" i="15"/>
  <c r="A15" i="15"/>
  <c r="B15" i="15"/>
  <c r="C15" i="15"/>
  <c r="D15" i="15"/>
  <c r="E15" i="15"/>
  <c r="H15" i="15"/>
  <c r="A16" i="15"/>
  <c r="B16" i="15"/>
  <c r="C16" i="15"/>
  <c r="D16" i="15"/>
  <c r="E16" i="15"/>
  <c r="H16" i="15"/>
  <c r="A17" i="15"/>
  <c r="B17" i="15"/>
  <c r="C17" i="15"/>
  <c r="D17" i="15"/>
  <c r="E17" i="15"/>
  <c r="H17" i="15"/>
  <c r="A18" i="15"/>
  <c r="B18" i="15"/>
  <c r="C18" i="15"/>
  <c r="D18" i="15"/>
  <c r="E18" i="15"/>
  <c r="H18" i="15"/>
  <c r="A19" i="15"/>
  <c r="B19" i="15"/>
  <c r="C19" i="15"/>
  <c r="D19" i="15"/>
  <c r="E19" i="15"/>
  <c r="H19" i="15"/>
  <c r="A20" i="15"/>
  <c r="B20" i="15"/>
  <c r="C20" i="15"/>
  <c r="D20" i="15"/>
  <c r="E20" i="15"/>
  <c r="H20" i="15"/>
  <c r="A21" i="15"/>
  <c r="B21" i="15"/>
  <c r="C21" i="15"/>
  <c r="D21" i="15"/>
  <c r="E21" i="15"/>
  <c r="H21" i="15"/>
  <c r="A22" i="15"/>
  <c r="B22" i="15"/>
  <c r="C22" i="15"/>
  <c r="D22" i="15"/>
  <c r="E22" i="15"/>
  <c r="H22" i="15"/>
  <c r="A23" i="15"/>
  <c r="B23" i="15"/>
  <c r="C23" i="15"/>
  <c r="D23" i="15"/>
  <c r="E23" i="15"/>
  <c r="H23" i="15"/>
  <c r="A24" i="15"/>
  <c r="B24" i="15"/>
  <c r="C24" i="15"/>
  <c r="D24" i="15"/>
  <c r="E24" i="15"/>
  <c r="H24" i="15"/>
  <c r="A25" i="15"/>
  <c r="B25" i="15"/>
  <c r="C25" i="15"/>
  <c r="D25" i="15"/>
  <c r="E25" i="15"/>
  <c r="H25" i="15"/>
  <c r="A26" i="15"/>
  <c r="B26" i="15"/>
  <c r="C26" i="15"/>
  <c r="D26" i="15"/>
  <c r="E26" i="15"/>
  <c r="H26" i="15"/>
  <c r="E11" i="15" l="1"/>
  <c r="D11" i="15"/>
  <c r="C11" i="15"/>
  <c r="B11" i="15"/>
  <c r="A11" i="15"/>
  <c r="E3" i="15" l="1"/>
  <c r="A2" i="4"/>
  <c r="H3" i="15"/>
  <c r="D3" i="15"/>
  <c r="C3" i="15"/>
  <c r="B3" i="15"/>
  <c r="B2" i="4"/>
  <c r="H4" i="15"/>
  <c r="H5" i="15"/>
  <c r="H6" i="15"/>
  <c r="H7" i="15"/>
  <c r="H8" i="15"/>
  <c r="H9" i="15"/>
  <c r="H10" i="15"/>
  <c r="H11" i="15"/>
  <c r="C4" i="15"/>
  <c r="D4" i="15"/>
  <c r="E4" i="15"/>
  <c r="B4" i="15"/>
  <c r="A4" i="15"/>
  <c r="B1" i="22"/>
  <c r="A1" i="22"/>
  <c r="C5" i="15"/>
  <c r="C6" i="15"/>
  <c r="C7" i="15"/>
  <c r="C8" i="15"/>
  <c r="C9" i="15"/>
  <c r="C10" i="15"/>
  <c r="C2" i="15"/>
  <c r="E10" i="15"/>
  <c r="B10" i="15"/>
  <c r="E8" i="15"/>
  <c r="H2" i="15"/>
  <c r="E5" i="15"/>
  <c r="E6" i="15"/>
  <c r="E7" i="15"/>
  <c r="E9" i="15"/>
  <c r="E2" i="15"/>
  <c r="D5" i="15"/>
  <c r="D6" i="15"/>
  <c r="D7" i="15"/>
  <c r="D8" i="15"/>
  <c r="D9" i="15"/>
  <c r="D10" i="15"/>
  <c r="D2" i="15"/>
  <c r="B5" i="15"/>
  <c r="B6" i="15"/>
  <c r="B7" i="15"/>
  <c r="B8" i="15"/>
  <c r="B9" i="15"/>
  <c r="A5" i="15"/>
  <c r="A6" i="15"/>
  <c r="A7" i="15"/>
  <c r="A8" i="15"/>
  <c r="A9" i="15"/>
  <c r="A10" i="15"/>
  <c r="B2" i="15"/>
  <c r="A2" i="15"/>
</calcChain>
</file>

<file path=xl/sharedStrings.xml><?xml version="1.0" encoding="utf-8"?>
<sst xmlns="http://schemas.openxmlformats.org/spreadsheetml/2006/main" count="666" uniqueCount="260">
  <si>
    <t>n°</t>
  </si>
  <si>
    <t>Prénom</t>
  </si>
  <si>
    <t>Nom</t>
  </si>
  <si>
    <t>adresse</t>
  </si>
  <si>
    <t>Père</t>
  </si>
  <si>
    <t>Mère</t>
  </si>
  <si>
    <t>Naissance</t>
  </si>
  <si>
    <t>Profession Mère</t>
  </si>
  <si>
    <t>Sexe</t>
  </si>
  <si>
    <t>tél domicile</t>
  </si>
  <si>
    <t>Cantine</t>
  </si>
  <si>
    <t>Assurance scolaire</t>
  </si>
  <si>
    <t>Langues parlées à la maison</t>
  </si>
  <si>
    <t>adresse Père</t>
  </si>
  <si>
    <t>adresse Mère</t>
  </si>
  <si>
    <t>Lieu naissance</t>
  </si>
  <si>
    <t>OCCE</t>
  </si>
  <si>
    <t>Profession père</t>
  </si>
  <si>
    <t>Bus</t>
  </si>
  <si>
    <t>main</t>
  </si>
  <si>
    <t>Fratrie/Cousins</t>
  </si>
  <si>
    <t>profession</t>
  </si>
  <si>
    <t>S</t>
  </si>
  <si>
    <t>Né(e ) le</t>
  </si>
  <si>
    <t>Droit à l'image</t>
  </si>
  <si>
    <t>autre portable</t>
  </si>
  <si>
    <t>Domicile</t>
  </si>
  <si>
    <t>suivis</t>
  </si>
  <si>
    <t>payé</t>
  </si>
  <si>
    <t>Garçons</t>
  </si>
  <si>
    <t>Filles</t>
  </si>
  <si>
    <t>Lucile</t>
  </si>
  <si>
    <t>Parents</t>
  </si>
  <si>
    <t>mail</t>
  </si>
  <si>
    <t>Portable Père</t>
  </si>
  <si>
    <t>Portable Mère</t>
  </si>
  <si>
    <t>Travail mère</t>
  </si>
  <si>
    <t>Travail père</t>
  </si>
  <si>
    <t>F</t>
  </si>
  <si>
    <t>G</t>
  </si>
  <si>
    <t>Valdivostok</t>
  </si>
  <si>
    <t>Ushuaïa</t>
  </si>
  <si>
    <t>Vancouver</t>
  </si>
  <si>
    <t>ABC</t>
  </si>
  <si>
    <t>DEF</t>
  </si>
  <si>
    <t>GHI</t>
  </si>
  <si>
    <t>JKL</t>
  </si>
  <si>
    <t>MNO</t>
  </si>
  <si>
    <t>PQR</t>
  </si>
  <si>
    <t>Astrid</t>
  </si>
  <si>
    <t>Benoit</t>
  </si>
  <si>
    <t>Claude</t>
  </si>
  <si>
    <t>David</t>
  </si>
  <si>
    <t>Estelle</t>
  </si>
  <si>
    <t>Françiois</t>
  </si>
  <si>
    <t>Berlin</t>
  </si>
  <si>
    <t>Oslo</t>
  </si>
  <si>
    <t>Sydney</t>
  </si>
  <si>
    <t>BCD</t>
  </si>
  <si>
    <t>CDE</t>
  </si>
  <si>
    <t>EFG</t>
  </si>
  <si>
    <t>FGH</t>
  </si>
  <si>
    <t>Gudule</t>
  </si>
  <si>
    <t>HIJ</t>
  </si>
  <si>
    <t>Hector</t>
  </si>
  <si>
    <t>IJK</t>
  </si>
  <si>
    <t>Inès</t>
  </si>
  <si>
    <t>Jules</t>
  </si>
  <si>
    <t>KLM</t>
  </si>
  <si>
    <t>Karim</t>
  </si>
  <si>
    <t>LMN</t>
  </si>
  <si>
    <t>Marie</t>
  </si>
  <si>
    <t>NOP</t>
  </si>
  <si>
    <t>Nicole</t>
  </si>
  <si>
    <t>OPQ</t>
  </si>
  <si>
    <t>Oscar</t>
  </si>
  <si>
    <t>Paul</t>
  </si>
  <si>
    <t>QRS</t>
  </si>
  <si>
    <t>Quentin</t>
  </si>
  <si>
    <t>RST</t>
  </si>
  <si>
    <t>Rémi</t>
  </si>
  <si>
    <t>STU</t>
  </si>
  <si>
    <t>Sabine</t>
  </si>
  <si>
    <t>TUV</t>
  </si>
  <si>
    <t>Théo</t>
  </si>
  <si>
    <t>UVW</t>
  </si>
  <si>
    <t>Ursule</t>
  </si>
  <si>
    <t>VWX</t>
  </si>
  <si>
    <t>Vincent</t>
  </si>
  <si>
    <t>WXY</t>
  </si>
  <si>
    <t>Willy</t>
  </si>
  <si>
    <t>XYZ</t>
  </si>
  <si>
    <t>Xavier</t>
  </si>
  <si>
    <t>YZA</t>
  </si>
  <si>
    <t>Yvon</t>
  </si>
  <si>
    <t>ZAB</t>
  </si>
  <si>
    <t>Zazie</t>
  </si>
  <si>
    <t>Dubaï</t>
  </si>
  <si>
    <t>1, rue des jonquilles</t>
  </si>
  <si>
    <t>2, rue des camélias</t>
  </si>
  <si>
    <t>3, rue des iris</t>
  </si>
  <si>
    <t>4, rue des pensées</t>
  </si>
  <si>
    <t>5, rue des hibiscus</t>
  </si>
  <si>
    <t>6, rue des ixoras</t>
  </si>
  <si>
    <t>7, rue des marguerites</t>
  </si>
  <si>
    <t>8, rue des tournesols</t>
  </si>
  <si>
    <t>9, rue des pâquerettes</t>
  </si>
  <si>
    <t>10, rue des lilas</t>
  </si>
  <si>
    <t>11, rue des tulipes</t>
  </si>
  <si>
    <t>12, rue des orchidées</t>
  </si>
  <si>
    <t>13, rue des géraniums</t>
  </si>
  <si>
    <t>14, rue des roses</t>
  </si>
  <si>
    <t>15, rue des glaïeuls</t>
  </si>
  <si>
    <t>16, rue des rhododendrons</t>
  </si>
  <si>
    <t>17, rue des chrysanthèmes</t>
  </si>
  <si>
    <t>18, rue des raflésias</t>
  </si>
  <si>
    <t>19, rues pétunias</t>
  </si>
  <si>
    <t>20, rue des cactus</t>
  </si>
  <si>
    <t>Rome</t>
  </si>
  <si>
    <t>Paris</t>
  </si>
  <si>
    <t>Londres</t>
  </si>
  <si>
    <t>Nouakchott</t>
  </si>
  <si>
    <t>Bangui</t>
  </si>
  <si>
    <t>Mogadiscio</t>
  </si>
  <si>
    <t>Antananarive</t>
  </si>
  <si>
    <t>Lagos</t>
  </si>
  <si>
    <t>Conakry</t>
  </si>
  <si>
    <t>Santiago</t>
  </si>
  <si>
    <t>Quito</t>
  </si>
  <si>
    <t>La Paz</t>
  </si>
  <si>
    <t>Sofia</t>
  </si>
  <si>
    <t>Ankara</t>
  </si>
  <si>
    <t>Montevideo</t>
  </si>
  <si>
    <t>Asuncion</t>
  </si>
  <si>
    <t>ZCD</t>
  </si>
  <si>
    <t>ZEF</t>
  </si>
  <si>
    <t>ZGH</t>
  </si>
  <si>
    <t>ZIJ</t>
  </si>
  <si>
    <t>ZKL</t>
  </si>
  <si>
    <t>ZMN</t>
  </si>
  <si>
    <t>ZOP</t>
  </si>
  <si>
    <t>ZQR</t>
  </si>
  <si>
    <t>Armelle</t>
  </si>
  <si>
    <t>Bob</t>
  </si>
  <si>
    <t>Carl</t>
  </si>
  <si>
    <t>Denis</t>
  </si>
  <si>
    <t>Eric</t>
  </si>
  <si>
    <t>Fabienne</t>
  </si>
  <si>
    <t>Géraldine</t>
  </si>
  <si>
    <t>Hilda</t>
  </si>
  <si>
    <t>Mexico</t>
  </si>
  <si>
    <t>Beijing</t>
  </si>
  <si>
    <t>Tokyo</t>
  </si>
  <si>
    <t>Kuala-Lumpur</t>
  </si>
  <si>
    <t>Brasilia</t>
  </si>
  <si>
    <t>Sao Paulo</t>
  </si>
  <si>
    <t>Lim</t>
  </si>
  <si>
    <t>Lima</t>
  </si>
  <si>
    <t>New-York</t>
  </si>
  <si>
    <t>Djakarta</t>
  </si>
  <si>
    <t>Bucarest</t>
  </si>
  <si>
    <t>21, rue des boutons d'or</t>
  </si>
  <si>
    <t>22, rue des colzas</t>
  </si>
  <si>
    <t>23, rue des arums</t>
  </si>
  <si>
    <t>24, rue des alamandas</t>
  </si>
  <si>
    <t>25, rue des églantines</t>
  </si>
  <si>
    <t>26, rue des pissenlits</t>
  </si>
  <si>
    <t>27, rue des nénuphars</t>
  </si>
  <si>
    <t>28, rue des hortensias</t>
  </si>
  <si>
    <t>29, rue des jasmins</t>
  </si>
  <si>
    <t>30, rue des lys</t>
  </si>
  <si>
    <t>31, rue des cyclamens</t>
  </si>
  <si>
    <t>32, rue des primevères</t>
  </si>
  <si>
    <t>33, rue des œillets</t>
  </si>
  <si>
    <t>34, rue des azalées</t>
  </si>
  <si>
    <t>infirmière</t>
  </si>
  <si>
    <t>enseignante</t>
  </si>
  <si>
    <t>femme au foyer</t>
  </si>
  <si>
    <t>policière</t>
  </si>
  <si>
    <t>maçonne</t>
  </si>
  <si>
    <t>danseur</t>
  </si>
  <si>
    <t>cuisinier</t>
  </si>
  <si>
    <t>homme au foyer</t>
  </si>
  <si>
    <t>gendarme</t>
  </si>
  <si>
    <t>pâtissière</t>
  </si>
  <si>
    <t>informaticienne</t>
  </si>
  <si>
    <t>standardiste</t>
  </si>
  <si>
    <t>pêcheur</t>
  </si>
  <si>
    <t>chanteur</t>
  </si>
  <si>
    <t>astronaute</t>
  </si>
  <si>
    <t>peintre</t>
  </si>
  <si>
    <t>01 23 45 67 89</t>
  </si>
  <si>
    <t>02 34 56 78 90</t>
  </si>
  <si>
    <t>06 12 34 56 78</t>
  </si>
  <si>
    <t>06 12 34 78 56</t>
  </si>
  <si>
    <t>Coop</t>
  </si>
  <si>
    <t>scolarité antérieure</t>
  </si>
  <si>
    <t>lunettes</t>
  </si>
  <si>
    <t>gauche</t>
  </si>
  <si>
    <t>oui</t>
  </si>
  <si>
    <t>aucune</t>
  </si>
  <si>
    <t>allergies</t>
  </si>
  <si>
    <t>UPE2A</t>
  </si>
  <si>
    <t>signé</t>
  </si>
  <si>
    <t>Amanda CE2</t>
  </si>
  <si>
    <t>Turc</t>
  </si>
  <si>
    <t>MAE 34256</t>
  </si>
  <si>
    <t>non</t>
  </si>
  <si>
    <t>CP, CE1, CE2</t>
  </si>
  <si>
    <t>année</t>
  </si>
  <si>
    <t>Né(e) le</t>
  </si>
  <si>
    <t>mél</t>
  </si>
  <si>
    <t>ABC@mail.com</t>
  </si>
  <si>
    <t>BCD@mail.com</t>
  </si>
  <si>
    <t>CDE@mail.com</t>
  </si>
  <si>
    <t>DEF@mail.com</t>
  </si>
  <si>
    <t>EFG@mail.com</t>
  </si>
  <si>
    <t>FGH@mail.com</t>
  </si>
  <si>
    <t>GHI@mail.com</t>
  </si>
  <si>
    <t>IJK@mail.com</t>
  </si>
  <si>
    <t>JKL@mail.com</t>
  </si>
  <si>
    <t>KLM@mail.com</t>
  </si>
  <si>
    <t>LMN@mail.com</t>
  </si>
  <si>
    <t>MNO@mail.com</t>
  </si>
  <si>
    <t>NOP@mail.com</t>
  </si>
  <si>
    <t>OPQ@mail.com</t>
  </si>
  <si>
    <t>PQR@mail.com</t>
  </si>
  <si>
    <t>QRS@mail.com</t>
  </si>
  <si>
    <t>RST@mail.com</t>
  </si>
  <si>
    <t>STU@mail.com</t>
  </si>
  <si>
    <t>TUV@mail.com</t>
  </si>
  <si>
    <t>UVW@mail.com</t>
  </si>
  <si>
    <t>VWX@mail.com</t>
  </si>
  <si>
    <t>WXY@mail.com</t>
  </si>
  <si>
    <t>XYZ@mail.com</t>
  </si>
  <si>
    <t>YZA@mail.com</t>
  </si>
  <si>
    <t>ZAB@mail.com</t>
  </si>
  <si>
    <t>ZCD@mail.com</t>
  </si>
  <si>
    <t>ZEF@mail.com</t>
  </si>
  <si>
    <t>ZGH@mail.com</t>
  </si>
  <si>
    <t>ZIJ@mail.com</t>
  </si>
  <si>
    <t>ZKL@mail.com</t>
  </si>
  <si>
    <t>ZMN@mail.com</t>
  </si>
  <si>
    <t>ZOP@mail.com</t>
  </si>
  <si>
    <t>ZQR@mail.com</t>
  </si>
  <si>
    <t>Signature des livrets                 trimestre 1</t>
  </si>
  <si>
    <t>Signature des livrets                 trimestre 2</t>
  </si>
  <si>
    <t>Signature des livrets                 trimestre 3</t>
  </si>
  <si>
    <t>Total</t>
  </si>
  <si>
    <t>année N-1</t>
  </si>
  <si>
    <t>année N</t>
  </si>
  <si>
    <t>année N+1</t>
  </si>
  <si>
    <t>vérification</t>
  </si>
  <si>
    <t>nombre total de garçons</t>
  </si>
  <si>
    <t>nombre total de filles</t>
  </si>
  <si>
    <t>Cayenne</t>
  </si>
  <si>
    <t>Port. père</t>
  </si>
  <si>
    <t>Port. mère</t>
  </si>
  <si>
    <t>Fixe</t>
  </si>
  <si>
    <t>adresse 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</si>
</sst>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0#&quot; &quot;##&quot; &quot;##&quot; &quot;##&quot; &quot;##"/>
    <numFmt numFmtId="165" formatCode="[$-40C]d\ mmmm\ yy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color theme="0" tint="-0.34998626667073579"/>
      <name val="Tahoma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color theme="0" tint="-0.499984740745262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u/>
      <sz val="10"/>
      <color theme="10"/>
      <name val="Tahoma"/>
      <family val="2"/>
    </font>
    <font>
      <b/>
      <sz val="10"/>
      <color theme="0" tint="-0.34998626667073579"/>
      <name val="Tahoma"/>
      <family val="2"/>
    </font>
    <font>
      <u/>
      <sz val="12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0" fontId="10" fillId="0" borderId="0" xfId="0" applyFont="1"/>
    <xf numFmtId="0" fontId="23" fillId="0" borderId="0" xfId="0" applyFont="1" applyBorder="1"/>
    <xf numFmtId="0" fontId="2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6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6" fontId="1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22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Pyramide</a:t>
            </a:r>
            <a:r>
              <a:rPr lang="fr-FR" baseline="0"/>
              <a:t> des âges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213359397751557"/>
          <c:w val="0.90286351706036749"/>
          <c:h val="0.68515327031540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'Pyramide des âges'!$G$5</c:f>
              <c:strCache>
                <c:ptCount val="1"/>
                <c:pt idx="0">
                  <c:v>Garçons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'Pyramide des âges'!$H$3:$J$3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'Pyramide des âges'!$H$5:$J$5</c:f>
              <c:numCache>
                <c:formatCode>General</c:formatCode>
                <c:ptCount val="3"/>
                <c:pt idx="0">
                  <c:v>1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'Pyramide des âges'!$G$6</c:f>
              <c:strCache>
                <c:ptCount val="1"/>
                <c:pt idx="0">
                  <c:v>Filles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'Pyramide des âges'!$H$3:$J$3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'Pyramide des âges'!$H$6:$J$6</c:f>
              <c:numCache>
                <c:formatCode>General</c:formatCode>
                <c:ptCount val="3"/>
                <c:pt idx="0">
                  <c:v>2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950512"/>
        <c:axId val="476945072"/>
      </c:barChart>
      <c:catAx>
        <c:axId val="4769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945072"/>
        <c:crosses val="autoZero"/>
        <c:auto val="1"/>
        <c:lblAlgn val="ctr"/>
        <c:lblOffset val="100"/>
        <c:noMultiLvlLbl val="0"/>
      </c:catAx>
      <c:valAx>
        <c:axId val="4769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95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12</xdr:row>
      <xdr:rowOff>0</xdr:rowOff>
    </xdr:from>
    <xdr:to>
      <xdr:col>11</xdr:col>
      <xdr:colOff>323850</xdr:colOff>
      <xdr:row>29</xdr:row>
      <xdr:rowOff>90487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NO@mail.com" TargetMode="External"/><Relationship Id="rId18" Type="http://schemas.openxmlformats.org/officeDocument/2006/relationships/hyperlink" Target="mailto:RST@mail.com" TargetMode="External"/><Relationship Id="rId26" Type="http://schemas.openxmlformats.org/officeDocument/2006/relationships/hyperlink" Target="mailto:ZAB@mail.com" TargetMode="External"/><Relationship Id="rId3" Type="http://schemas.openxmlformats.org/officeDocument/2006/relationships/hyperlink" Target="mailto:CDE@mail.com" TargetMode="External"/><Relationship Id="rId21" Type="http://schemas.openxmlformats.org/officeDocument/2006/relationships/hyperlink" Target="mailto:UVW@mail.com" TargetMode="External"/><Relationship Id="rId34" Type="http://schemas.openxmlformats.org/officeDocument/2006/relationships/hyperlink" Target="mailto:ZQR@mail.com" TargetMode="External"/><Relationship Id="rId7" Type="http://schemas.openxmlformats.org/officeDocument/2006/relationships/hyperlink" Target="mailto:GHI@mail.com" TargetMode="External"/><Relationship Id="rId12" Type="http://schemas.openxmlformats.org/officeDocument/2006/relationships/hyperlink" Target="mailto:MNO@mail.com" TargetMode="External"/><Relationship Id="rId17" Type="http://schemas.openxmlformats.org/officeDocument/2006/relationships/hyperlink" Target="mailto:QRS@mail.com" TargetMode="External"/><Relationship Id="rId25" Type="http://schemas.openxmlformats.org/officeDocument/2006/relationships/hyperlink" Target="mailto:YZA@mail.com" TargetMode="External"/><Relationship Id="rId33" Type="http://schemas.openxmlformats.org/officeDocument/2006/relationships/hyperlink" Target="mailto:ZOP@mail.com" TargetMode="External"/><Relationship Id="rId2" Type="http://schemas.openxmlformats.org/officeDocument/2006/relationships/hyperlink" Target="mailto:BCD@mail.com" TargetMode="External"/><Relationship Id="rId16" Type="http://schemas.openxmlformats.org/officeDocument/2006/relationships/hyperlink" Target="mailto:PQR@mail.com" TargetMode="External"/><Relationship Id="rId20" Type="http://schemas.openxmlformats.org/officeDocument/2006/relationships/hyperlink" Target="mailto:TUV@mail.com" TargetMode="External"/><Relationship Id="rId29" Type="http://schemas.openxmlformats.org/officeDocument/2006/relationships/hyperlink" Target="mailto:ZGH@mail.com" TargetMode="External"/><Relationship Id="rId1" Type="http://schemas.openxmlformats.org/officeDocument/2006/relationships/hyperlink" Target="mailto:ABC@mail.com" TargetMode="External"/><Relationship Id="rId6" Type="http://schemas.openxmlformats.org/officeDocument/2006/relationships/hyperlink" Target="mailto:FGH@mail.com" TargetMode="External"/><Relationship Id="rId11" Type="http://schemas.openxmlformats.org/officeDocument/2006/relationships/hyperlink" Target="mailto:LMN@mail.com" TargetMode="External"/><Relationship Id="rId24" Type="http://schemas.openxmlformats.org/officeDocument/2006/relationships/hyperlink" Target="mailto:XYZ@mail.com" TargetMode="External"/><Relationship Id="rId32" Type="http://schemas.openxmlformats.org/officeDocument/2006/relationships/hyperlink" Target="mailto:ZMN@mail.com" TargetMode="External"/><Relationship Id="rId5" Type="http://schemas.openxmlformats.org/officeDocument/2006/relationships/hyperlink" Target="mailto:EFG@mail.com" TargetMode="External"/><Relationship Id="rId15" Type="http://schemas.openxmlformats.org/officeDocument/2006/relationships/hyperlink" Target="mailto:OPQ@mail.com" TargetMode="External"/><Relationship Id="rId23" Type="http://schemas.openxmlformats.org/officeDocument/2006/relationships/hyperlink" Target="mailto:WXY@mail.com" TargetMode="External"/><Relationship Id="rId28" Type="http://schemas.openxmlformats.org/officeDocument/2006/relationships/hyperlink" Target="mailto:ZEF@mail.com" TargetMode="External"/><Relationship Id="rId10" Type="http://schemas.openxmlformats.org/officeDocument/2006/relationships/hyperlink" Target="mailto:KLM@mail.com" TargetMode="External"/><Relationship Id="rId19" Type="http://schemas.openxmlformats.org/officeDocument/2006/relationships/hyperlink" Target="mailto:STU@mail.com" TargetMode="External"/><Relationship Id="rId31" Type="http://schemas.openxmlformats.org/officeDocument/2006/relationships/hyperlink" Target="mailto:ZKL@mail.com" TargetMode="External"/><Relationship Id="rId4" Type="http://schemas.openxmlformats.org/officeDocument/2006/relationships/hyperlink" Target="mailto:DEF@mail.com" TargetMode="External"/><Relationship Id="rId9" Type="http://schemas.openxmlformats.org/officeDocument/2006/relationships/hyperlink" Target="mailto:JKL@mail.com" TargetMode="External"/><Relationship Id="rId14" Type="http://schemas.openxmlformats.org/officeDocument/2006/relationships/hyperlink" Target="mailto:NOP@mail.com" TargetMode="External"/><Relationship Id="rId22" Type="http://schemas.openxmlformats.org/officeDocument/2006/relationships/hyperlink" Target="mailto:VWX@mail.com" TargetMode="External"/><Relationship Id="rId27" Type="http://schemas.openxmlformats.org/officeDocument/2006/relationships/hyperlink" Target="mailto:ZCD@mail.com" TargetMode="External"/><Relationship Id="rId30" Type="http://schemas.openxmlformats.org/officeDocument/2006/relationships/hyperlink" Target="mailto:ZIJ@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IJK@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J1" workbookViewId="0">
      <selection activeCell="L37" sqref="L37"/>
    </sheetView>
  </sheetViews>
  <sheetFormatPr baseColWidth="10" defaultColWidth="11.42578125" defaultRowHeight="12.75" x14ac:dyDescent="0.2"/>
  <cols>
    <col min="1" max="1" width="3" style="50" bestFit="1" customWidth="1"/>
    <col min="2" max="2" width="23.28515625" style="9" bestFit="1" customWidth="1"/>
    <col min="3" max="3" width="10.5703125" style="9" customWidth="1"/>
    <col min="4" max="4" width="5.7109375" style="9" bestFit="1" customWidth="1"/>
    <col min="5" max="5" width="12.42578125" style="51" customWidth="1"/>
    <col min="6" max="6" width="20.85546875" style="51" customWidth="1"/>
    <col min="7" max="7" width="53.7109375" style="9" customWidth="1"/>
    <col min="8" max="8" width="13.28515625" style="52" bestFit="1" customWidth="1"/>
    <col min="9" max="9" width="14.28515625" style="53" bestFit="1" customWidth="1"/>
    <col min="10" max="10" width="31.85546875" style="52" bestFit="1" customWidth="1"/>
    <col min="11" max="11" width="15.140625" style="52" customWidth="1"/>
    <col min="12" max="13" width="13.28515625" style="52" bestFit="1" customWidth="1"/>
    <col min="14" max="14" width="37" style="52" customWidth="1"/>
    <col min="15" max="15" width="25.5703125" style="52" bestFit="1" customWidth="1"/>
    <col min="16" max="16" width="15.5703125" style="52" customWidth="1"/>
    <col min="17" max="18" width="13.28515625" style="52" bestFit="1" customWidth="1"/>
    <col min="19" max="19" width="43.140625" style="52" customWidth="1"/>
    <col min="20" max="16384" width="11.42578125" style="9"/>
  </cols>
  <sheetData>
    <row r="1" spans="1:19" s="49" customFormat="1" ht="18.75" customHeight="1" x14ac:dyDescent="0.2">
      <c r="A1" s="41" t="s">
        <v>0</v>
      </c>
      <c r="B1" s="41" t="s">
        <v>2</v>
      </c>
      <c r="C1" s="41" t="s">
        <v>1</v>
      </c>
      <c r="D1" s="41" t="s">
        <v>8</v>
      </c>
      <c r="E1" s="45" t="s">
        <v>6</v>
      </c>
      <c r="F1" s="45" t="s">
        <v>15</v>
      </c>
      <c r="G1" s="41" t="s">
        <v>3</v>
      </c>
      <c r="H1" s="48" t="s">
        <v>9</v>
      </c>
      <c r="I1" s="48" t="s">
        <v>211</v>
      </c>
      <c r="J1" s="48" t="s">
        <v>4</v>
      </c>
      <c r="K1" s="48" t="s">
        <v>17</v>
      </c>
      <c r="L1" s="48" t="s">
        <v>37</v>
      </c>
      <c r="M1" s="48" t="s">
        <v>34</v>
      </c>
      <c r="N1" s="48" t="s">
        <v>13</v>
      </c>
      <c r="O1" s="48" t="s">
        <v>5</v>
      </c>
      <c r="P1" s="48" t="s">
        <v>7</v>
      </c>
      <c r="Q1" s="48" t="s">
        <v>36</v>
      </c>
      <c r="R1" s="48" t="s">
        <v>35</v>
      </c>
      <c r="S1" s="48" t="s">
        <v>14</v>
      </c>
    </row>
    <row r="2" spans="1:19" ht="18.75" customHeight="1" x14ac:dyDescent="0.2">
      <c r="A2" s="18">
        <v>1</v>
      </c>
      <c r="B2" s="80" t="s">
        <v>43</v>
      </c>
      <c r="C2" s="80" t="s">
        <v>49</v>
      </c>
      <c r="D2" s="80" t="s">
        <v>38</v>
      </c>
      <c r="E2" s="81">
        <v>36526</v>
      </c>
      <c r="F2" s="81" t="s">
        <v>40</v>
      </c>
      <c r="G2" s="82" t="s">
        <v>98</v>
      </c>
      <c r="H2" s="83" t="s">
        <v>192</v>
      </c>
      <c r="I2" s="84" t="s">
        <v>212</v>
      </c>
      <c r="J2" s="85" t="s">
        <v>43</v>
      </c>
      <c r="K2" s="83" t="s">
        <v>180</v>
      </c>
      <c r="L2" s="83" t="s">
        <v>191</v>
      </c>
      <c r="M2" s="83" t="s">
        <v>193</v>
      </c>
      <c r="N2" s="83" t="s">
        <v>98</v>
      </c>
      <c r="O2" s="85" t="s">
        <v>43</v>
      </c>
      <c r="P2" s="83" t="s">
        <v>175</v>
      </c>
      <c r="Q2" s="83" t="s">
        <v>191</v>
      </c>
      <c r="R2" s="83" t="s">
        <v>194</v>
      </c>
      <c r="S2" s="83" t="s">
        <v>98</v>
      </c>
    </row>
    <row r="3" spans="1:19" ht="18.75" customHeight="1" x14ac:dyDescent="0.2">
      <c r="A3" s="18">
        <v>2</v>
      </c>
      <c r="B3" s="80" t="s">
        <v>58</v>
      </c>
      <c r="C3" s="80" t="s">
        <v>50</v>
      </c>
      <c r="D3" s="80" t="s">
        <v>38</v>
      </c>
      <c r="E3" s="81">
        <v>36527</v>
      </c>
      <c r="F3" s="81" t="s">
        <v>41</v>
      </c>
      <c r="G3" s="82" t="s">
        <v>99</v>
      </c>
      <c r="H3" s="83" t="s">
        <v>192</v>
      </c>
      <c r="I3" s="84" t="s">
        <v>213</v>
      </c>
      <c r="J3" s="85" t="s">
        <v>58</v>
      </c>
      <c r="K3" s="83" t="s">
        <v>181</v>
      </c>
      <c r="L3" s="83" t="s">
        <v>191</v>
      </c>
      <c r="M3" s="83" t="s">
        <v>193</v>
      </c>
      <c r="N3" s="83" t="s">
        <v>99</v>
      </c>
      <c r="O3" s="85" t="s">
        <v>58</v>
      </c>
      <c r="P3" s="83" t="s">
        <v>176</v>
      </c>
      <c r="Q3" s="83" t="s">
        <v>191</v>
      </c>
      <c r="R3" s="83" t="s">
        <v>194</v>
      </c>
      <c r="S3" s="83" t="s">
        <v>99</v>
      </c>
    </row>
    <row r="4" spans="1:19" ht="18.75" customHeight="1" x14ac:dyDescent="0.2">
      <c r="A4" s="18">
        <v>3</v>
      </c>
      <c r="B4" s="80" t="s">
        <v>59</v>
      </c>
      <c r="C4" s="80" t="s">
        <v>51</v>
      </c>
      <c r="D4" s="80" t="s">
        <v>39</v>
      </c>
      <c r="E4" s="81">
        <v>36528</v>
      </c>
      <c r="F4" s="81" t="s">
        <v>42</v>
      </c>
      <c r="G4" s="82" t="s">
        <v>100</v>
      </c>
      <c r="H4" s="83" t="s">
        <v>192</v>
      </c>
      <c r="I4" s="84" t="s">
        <v>214</v>
      </c>
      <c r="J4" s="85" t="s">
        <v>59</v>
      </c>
      <c r="K4" s="83" t="s">
        <v>187</v>
      </c>
      <c r="L4" s="83" t="s">
        <v>191</v>
      </c>
      <c r="M4" s="83" t="s">
        <v>193</v>
      </c>
      <c r="N4" s="83" t="s">
        <v>100</v>
      </c>
      <c r="O4" s="85" t="s">
        <v>59</v>
      </c>
      <c r="P4" s="83" t="s">
        <v>177</v>
      </c>
      <c r="Q4" s="83" t="s">
        <v>191</v>
      </c>
      <c r="R4" s="83" t="s">
        <v>194</v>
      </c>
      <c r="S4" s="83" t="s">
        <v>100</v>
      </c>
    </row>
    <row r="5" spans="1:19" ht="18.75" customHeight="1" x14ac:dyDescent="0.2">
      <c r="A5" s="18">
        <v>4</v>
      </c>
      <c r="B5" s="80" t="s">
        <v>44</v>
      </c>
      <c r="C5" s="80" t="s">
        <v>52</v>
      </c>
      <c r="D5" s="80" t="s">
        <v>38</v>
      </c>
      <c r="E5" s="81">
        <v>36529</v>
      </c>
      <c r="F5" s="81" t="s">
        <v>55</v>
      </c>
      <c r="G5" s="82" t="s">
        <v>101</v>
      </c>
      <c r="H5" s="83" t="s">
        <v>192</v>
      </c>
      <c r="I5" s="84" t="s">
        <v>215</v>
      </c>
      <c r="J5" s="85" t="s">
        <v>44</v>
      </c>
      <c r="K5" s="83" t="s">
        <v>188</v>
      </c>
      <c r="L5" s="83" t="s">
        <v>191</v>
      </c>
      <c r="M5" s="83" t="s">
        <v>193</v>
      </c>
      <c r="N5" s="83" t="s">
        <v>101</v>
      </c>
      <c r="O5" s="85" t="s">
        <v>44</v>
      </c>
      <c r="P5" s="83" t="s">
        <v>186</v>
      </c>
      <c r="Q5" s="83" t="s">
        <v>191</v>
      </c>
      <c r="R5" s="83" t="s">
        <v>194</v>
      </c>
      <c r="S5" s="83" t="s">
        <v>101</v>
      </c>
    </row>
    <row r="6" spans="1:19" ht="18.75" customHeight="1" x14ac:dyDescent="0.2">
      <c r="A6" s="18">
        <v>5</v>
      </c>
      <c r="B6" s="80" t="s">
        <v>60</v>
      </c>
      <c r="C6" s="80" t="s">
        <v>53</v>
      </c>
      <c r="D6" s="80" t="s">
        <v>39</v>
      </c>
      <c r="E6" s="81">
        <v>36530</v>
      </c>
      <c r="F6" s="81" t="s">
        <v>56</v>
      </c>
      <c r="G6" s="82" t="s">
        <v>102</v>
      </c>
      <c r="H6" s="83" t="s">
        <v>192</v>
      </c>
      <c r="I6" s="84" t="s">
        <v>216</v>
      </c>
      <c r="J6" s="85" t="s">
        <v>60</v>
      </c>
      <c r="K6" s="83" t="s">
        <v>189</v>
      </c>
      <c r="L6" s="83" t="s">
        <v>191</v>
      </c>
      <c r="M6" s="83" t="s">
        <v>193</v>
      </c>
      <c r="N6" s="83" t="s">
        <v>102</v>
      </c>
      <c r="O6" s="85" t="s">
        <v>60</v>
      </c>
      <c r="P6" s="83" t="s">
        <v>178</v>
      </c>
      <c r="Q6" s="83" t="s">
        <v>191</v>
      </c>
      <c r="R6" s="83" t="s">
        <v>194</v>
      </c>
      <c r="S6" s="83" t="s">
        <v>102</v>
      </c>
    </row>
    <row r="7" spans="1:19" ht="18.75" customHeight="1" x14ac:dyDescent="0.2">
      <c r="A7" s="18">
        <v>6</v>
      </c>
      <c r="B7" s="80" t="s">
        <v>61</v>
      </c>
      <c r="C7" s="80" t="s">
        <v>54</v>
      </c>
      <c r="D7" s="80" t="s">
        <v>39</v>
      </c>
      <c r="E7" s="81">
        <v>36166</v>
      </c>
      <c r="F7" s="81" t="s">
        <v>57</v>
      </c>
      <c r="G7" s="82" t="s">
        <v>103</v>
      </c>
      <c r="H7" s="83" t="s">
        <v>192</v>
      </c>
      <c r="I7" s="84" t="s">
        <v>217</v>
      </c>
      <c r="J7" s="85" t="s">
        <v>61</v>
      </c>
      <c r="K7" s="83" t="s">
        <v>182</v>
      </c>
      <c r="L7" s="83" t="s">
        <v>191</v>
      </c>
      <c r="M7" s="83" t="s">
        <v>193</v>
      </c>
      <c r="N7" s="83" t="s">
        <v>103</v>
      </c>
      <c r="O7" s="85" t="s">
        <v>61</v>
      </c>
      <c r="P7" s="83" t="s">
        <v>179</v>
      </c>
      <c r="Q7" s="83" t="s">
        <v>191</v>
      </c>
      <c r="R7" s="83" t="s">
        <v>194</v>
      </c>
      <c r="S7" s="83" t="s">
        <v>103</v>
      </c>
    </row>
    <row r="8" spans="1:19" ht="18.75" customHeight="1" x14ac:dyDescent="0.2">
      <c r="A8" s="18">
        <v>7</v>
      </c>
      <c r="B8" s="80" t="s">
        <v>45</v>
      </c>
      <c r="C8" s="80" t="s">
        <v>62</v>
      </c>
      <c r="D8" s="80" t="s">
        <v>38</v>
      </c>
      <c r="E8" s="81">
        <v>36532</v>
      </c>
      <c r="F8" s="81" t="s">
        <v>97</v>
      </c>
      <c r="G8" s="82" t="s">
        <v>104</v>
      </c>
      <c r="H8" s="83" t="s">
        <v>192</v>
      </c>
      <c r="I8" s="84" t="s">
        <v>218</v>
      </c>
      <c r="J8" s="85" t="s">
        <v>45</v>
      </c>
      <c r="K8" s="83" t="s">
        <v>190</v>
      </c>
      <c r="L8" s="83" t="s">
        <v>191</v>
      </c>
      <c r="M8" s="83" t="s">
        <v>193</v>
      </c>
      <c r="N8" s="83" t="s">
        <v>104</v>
      </c>
      <c r="O8" s="85" t="s">
        <v>45</v>
      </c>
      <c r="P8" s="83" t="s">
        <v>183</v>
      </c>
      <c r="Q8" s="83" t="s">
        <v>191</v>
      </c>
      <c r="R8" s="83" t="s">
        <v>194</v>
      </c>
      <c r="S8" s="83" t="s">
        <v>104</v>
      </c>
    </row>
    <row r="9" spans="1:19" ht="18.75" customHeight="1" x14ac:dyDescent="0.2">
      <c r="A9" s="18">
        <v>8</v>
      </c>
      <c r="B9" s="80" t="s">
        <v>63</v>
      </c>
      <c r="C9" s="80" t="s">
        <v>64</v>
      </c>
      <c r="D9" s="80" t="s">
        <v>38</v>
      </c>
      <c r="E9" s="81">
        <v>36533</v>
      </c>
      <c r="F9" s="81" t="s">
        <v>118</v>
      </c>
      <c r="G9" s="82" t="s">
        <v>105</v>
      </c>
      <c r="H9" s="83" t="s">
        <v>192</v>
      </c>
      <c r="I9" s="84" t="s">
        <v>219</v>
      </c>
      <c r="J9" s="85" t="s">
        <v>63</v>
      </c>
      <c r="K9" s="83" t="s">
        <v>180</v>
      </c>
      <c r="L9" s="83" t="s">
        <v>191</v>
      </c>
      <c r="M9" s="83" t="s">
        <v>193</v>
      </c>
      <c r="N9" s="83" t="s">
        <v>105</v>
      </c>
      <c r="O9" s="85" t="s">
        <v>63</v>
      </c>
      <c r="P9" s="83" t="s">
        <v>184</v>
      </c>
      <c r="Q9" s="83" t="s">
        <v>191</v>
      </c>
      <c r="R9" s="83" t="s">
        <v>194</v>
      </c>
      <c r="S9" s="83" t="s">
        <v>105</v>
      </c>
    </row>
    <row r="10" spans="1:19" ht="18.75" customHeight="1" x14ac:dyDescent="0.2">
      <c r="A10" s="18">
        <v>9</v>
      </c>
      <c r="B10" s="80" t="s">
        <v>65</v>
      </c>
      <c r="C10" s="80" t="s">
        <v>66</v>
      </c>
      <c r="D10" s="80" t="s">
        <v>39</v>
      </c>
      <c r="E10" s="81">
        <v>36534</v>
      </c>
      <c r="F10" s="81" t="s">
        <v>119</v>
      </c>
      <c r="G10" s="82" t="s">
        <v>106</v>
      </c>
      <c r="H10" s="83" t="s">
        <v>192</v>
      </c>
      <c r="I10" s="84" t="s">
        <v>220</v>
      </c>
      <c r="J10" s="85" t="s">
        <v>65</v>
      </c>
      <c r="K10" s="83" t="s">
        <v>181</v>
      </c>
      <c r="L10" s="83" t="s">
        <v>191</v>
      </c>
      <c r="M10" s="83" t="s">
        <v>193</v>
      </c>
      <c r="N10" s="83" t="s">
        <v>106</v>
      </c>
      <c r="O10" s="85" t="s">
        <v>65</v>
      </c>
      <c r="P10" s="83" t="s">
        <v>189</v>
      </c>
      <c r="Q10" s="83" t="s">
        <v>191</v>
      </c>
      <c r="R10" s="83" t="s">
        <v>194</v>
      </c>
      <c r="S10" s="83" t="s">
        <v>106</v>
      </c>
    </row>
    <row r="11" spans="1:19" ht="18.75" customHeight="1" x14ac:dyDescent="0.2">
      <c r="A11" s="18">
        <v>10</v>
      </c>
      <c r="B11" s="80" t="s">
        <v>46</v>
      </c>
      <c r="C11" s="80" t="s">
        <v>67</v>
      </c>
      <c r="D11" s="80" t="s">
        <v>38</v>
      </c>
      <c r="E11" s="81">
        <v>36535</v>
      </c>
      <c r="F11" s="81" t="s">
        <v>120</v>
      </c>
      <c r="G11" s="82" t="s">
        <v>107</v>
      </c>
      <c r="H11" s="83" t="s">
        <v>192</v>
      </c>
      <c r="I11" s="84" t="s">
        <v>221</v>
      </c>
      <c r="J11" s="85" t="s">
        <v>46</v>
      </c>
      <c r="K11" s="83" t="s">
        <v>187</v>
      </c>
      <c r="L11" s="83" t="s">
        <v>191</v>
      </c>
      <c r="M11" s="83" t="s">
        <v>193</v>
      </c>
      <c r="N11" s="83" t="s">
        <v>107</v>
      </c>
      <c r="O11" s="85" t="s">
        <v>46</v>
      </c>
      <c r="P11" s="83" t="s">
        <v>176</v>
      </c>
      <c r="Q11" s="83" t="s">
        <v>191</v>
      </c>
      <c r="R11" s="83" t="s">
        <v>194</v>
      </c>
      <c r="S11" s="83" t="s">
        <v>107</v>
      </c>
    </row>
    <row r="12" spans="1:19" ht="18.75" customHeight="1" x14ac:dyDescent="0.2">
      <c r="A12" s="18">
        <v>11</v>
      </c>
      <c r="B12" s="80" t="s">
        <v>68</v>
      </c>
      <c r="C12" s="80" t="s">
        <v>69</v>
      </c>
      <c r="D12" s="80" t="s">
        <v>39</v>
      </c>
      <c r="E12" s="81">
        <v>36536</v>
      </c>
      <c r="F12" s="81" t="s">
        <v>121</v>
      </c>
      <c r="G12" s="82" t="s">
        <v>108</v>
      </c>
      <c r="H12" s="83" t="s">
        <v>192</v>
      </c>
      <c r="I12" s="84" t="s">
        <v>222</v>
      </c>
      <c r="J12" s="85" t="s">
        <v>68</v>
      </c>
      <c r="K12" s="83" t="s">
        <v>188</v>
      </c>
      <c r="L12" s="83" t="s">
        <v>191</v>
      </c>
      <c r="M12" s="83" t="s">
        <v>193</v>
      </c>
      <c r="N12" s="83" t="s">
        <v>108</v>
      </c>
      <c r="O12" s="85" t="s">
        <v>68</v>
      </c>
      <c r="P12" s="83" t="s">
        <v>177</v>
      </c>
      <c r="Q12" s="83" t="s">
        <v>191</v>
      </c>
      <c r="R12" s="83" t="s">
        <v>194</v>
      </c>
      <c r="S12" s="83" t="s">
        <v>108</v>
      </c>
    </row>
    <row r="13" spans="1:19" ht="18.75" customHeight="1" x14ac:dyDescent="0.2">
      <c r="A13" s="18">
        <v>12</v>
      </c>
      <c r="B13" s="80" t="s">
        <v>70</v>
      </c>
      <c r="C13" s="80" t="s">
        <v>31</v>
      </c>
      <c r="D13" s="80" t="s">
        <v>39</v>
      </c>
      <c r="E13" s="81">
        <v>36537</v>
      </c>
      <c r="F13" s="81" t="s">
        <v>122</v>
      </c>
      <c r="G13" s="82" t="s">
        <v>109</v>
      </c>
      <c r="H13" s="83" t="s">
        <v>192</v>
      </c>
      <c r="I13" s="84" t="s">
        <v>223</v>
      </c>
      <c r="J13" s="85" t="s">
        <v>70</v>
      </c>
      <c r="K13" s="83" t="s">
        <v>189</v>
      </c>
      <c r="L13" s="83" t="s">
        <v>191</v>
      </c>
      <c r="M13" s="83" t="s">
        <v>193</v>
      </c>
      <c r="N13" s="83" t="s">
        <v>109</v>
      </c>
      <c r="O13" s="85" t="s">
        <v>70</v>
      </c>
      <c r="P13" s="83" t="s">
        <v>186</v>
      </c>
      <c r="Q13" s="83" t="s">
        <v>191</v>
      </c>
      <c r="R13" s="83" t="s">
        <v>194</v>
      </c>
      <c r="S13" s="83" t="s">
        <v>109</v>
      </c>
    </row>
    <row r="14" spans="1:19" ht="18.75" customHeight="1" x14ac:dyDescent="0.2">
      <c r="A14" s="18">
        <v>13</v>
      </c>
      <c r="B14" s="80" t="s">
        <v>47</v>
      </c>
      <c r="C14" s="80" t="s">
        <v>71</v>
      </c>
      <c r="D14" s="80" t="s">
        <v>38</v>
      </c>
      <c r="E14" s="81">
        <v>36173</v>
      </c>
      <c r="F14" s="81" t="s">
        <v>123</v>
      </c>
      <c r="G14" s="82" t="s">
        <v>110</v>
      </c>
      <c r="H14" s="83" t="s">
        <v>192</v>
      </c>
      <c r="I14" s="84" t="s">
        <v>223</v>
      </c>
      <c r="J14" s="85" t="s">
        <v>47</v>
      </c>
      <c r="K14" s="83" t="s">
        <v>182</v>
      </c>
      <c r="L14" s="83" t="s">
        <v>191</v>
      </c>
      <c r="M14" s="83" t="s">
        <v>193</v>
      </c>
      <c r="N14" s="83" t="s">
        <v>110</v>
      </c>
      <c r="O14" s="85" t="s">
        <v>47</v>
      </c>
      <c r="P14" s="83" t="s">
        <v>178</v>
      </c>
      <c r="Q14" s="83" t="s">
        <v>191</v>
      </c>
      <c r="R14" s="83" t="s">
        <v>194</v>
      </c>
      <c r="S14" s="83" t="s">
        <v>110</v>
      </c>
    </row>
    <row r="15" spans="1:19" ht="18.75" customHeight="1" x14ac:dyDescent="0.2">
      <c r="A15" s="18">
        <v>14</v>
      </c>
      <c r="B15" s="80" t="s">
        <v>72</v>
      </c>
      <c r="C15" s="80" t="s">
        <v>73</v>
      </c>
      <c r="D15" s="80" t="s">
        <v>38</v>
      </c>
      <c r="E15" s="81">
        <v>36539</v>
      </c>
      <c r="F15" s="81" t="s">
        <v>124</v>
      </c>
      <c r="G15" s="82" t="s">
        <v>111</v>
      </c>
      <c r="H15" s="83" t="s">
        <v>192</v>
      </c>
      <c r="I15" s="84" t="s">
        <v>224</v>
      </c>
      <c r="J15" s="85" t="s">
        <v>72</v>
      </c>
      <c r="K15" s="83" t="s">
        <v>190</v>
      </c>
      <c r="L15" s="83" t="s">
        <v>191</v>
      </c>
      <c r="M15" s="83" t="s">
        <v>193</v>
      </c>
      <c r="N15" s="83" t="s">
        <v>111</v>
      </c>
      <c r="O15" s="85" t="s">
        <v>72</v>
      </c>
      <c r="P15" s="83" t="s">
        <v>179</v>
      </c>
      <c r="Q15" s="83" t="s">
        <v>191</v>
      </c>
      <c r="R15" s="83" t="s">
        <v>194</v>
      </c>
      <c r="S15" s="83" t="s">
        <v>111</v>
      </c>
    </row>
    <row r="16" spans="1:19" ht="18.75" customHeight="1" x14ac:dyDescent="0.2">
      <c r="A16" s="18">
        <v>15</v>
      </c>
      <c r="B16" s="80" t="s">
        <v>74</v>
      </c>
      <c r="C16" s="80" t="s">
        <v>75</v>
      </c>
      <c r="D16" s="80" t="s">
        <v>39</v>
      </c>
      <c r="E16" s="81">
        <v>36540</v>
      </c>
      <c r="F16" s="81" t="s">
        <v>125</v>
      </c>
      <c r="G16" s="82" t="s">
        <v>112</v>
      </c>
      <c r="H16" s="83" t="s">
        <v>192</v>
      </c>
      <c r="I16" s="84" t="s">
        <v>225</v>
      </c>
      <c r="J16" s="85" t="s">
        <v>74</v>
      </c>
      <c r="K16" s="83" t="s">
        <v>180</v>
      </c>
      <c r="L16" s="83" t="s">
        <v>191</v>
      </c>
      <c r="M16" s="83" t="s">
        <v>193</v>
      </c>
      <c r="N16" s="83" t="s">
        <v>112</v>
      </c>
      <c r="O16" s="85" t="s">
        <v>74</v>
      </c>
      <c r="P16" s="83" t="s">
        <v>183</v>
      </c>
      <c r="Q16" s="83" t="s">
        <v>191</v>
      </c>
      <c r="R16" s="83" t="s">
        <v>194</v>
      </c>
      <c r="S16" s="83" t="s">
        <v>112</v>
      </c>
    </row>
    <row r="17" spans="1:19" ht="18.75" customHeight="1" x14ac:dyDescent="0.2">
      <c r="A17" s="18">
        <v>16</v>
      </c>
      <c r="B17" s="80" t="s">
        <v>48</v>
      </c>
      <c r="C17" s="80" t="s">
        <v>76</v>
      </c>
      <c r="D17" s="80" t="s">
        <v>38</v>
      </c>
      <c r="E17" s="81">
        <v>36541</v>
      </c>
      <c r="F17" s="81" t="s">
        <v>126</v>
      </c>
      <c r="G17" s="82" t="s">
        <v>113</v>
      </c>
      <c r="H17" s="83" t="s">
        <v>192</v>
      </c>
      <c r="I17" s="84" t="s">
        <v>226</v>
      </c>
      <c r="J17" s="85" t="s">
        <v>48</v>
      </c>
      <c r="K17" s="83" t="s">
        <v>181</v>
      </c>
      <c r="L17" s="83" t="s">
        <v>191</v>
      </c>
      <c r="M17" s="83" t="s">
        <v>193</v>
      </c>
      <c r="N17" s="83" t="s">
        <v>113</v>
      </c>
      <c r="O17" s="85" t="s">
        <v>48</v>
      </c>
      <c r="P17" s="83" t="s">
        <v>184</v>
      </c>
      <c r="Q17" s="83" t="s">
        <v>191</v>
      </c>
      <c r="R17" s="83" t="s">
        <v>194</v>
      </c>
      <c r="S17" s="83" t="s">
        <v>113</v>
      </c>
    </row>
    <row r="18" spans="1:19" ht="18.75" customHeight="1" x14ac:dyDescent="0.2">
      <c r="A18" s="18">
        <v>17</v>
      </c>
      <c r="B18" s="80" t="s">
        <v>77</v>
      </c>
      <c r="C18" s="80" t="s">
        <v>78</v>
      </c>
      <c r="D18" s="80" t="s">
        <v>39</v>
      </c>
      <c r="E18" s="81">
        <v>36542</v>
      </c>
      <c r="F18" s="81" t="s">
        <v>127</v>
      </c>
      <c r="G18" s="82" t="s">
        <v>114</v>
      </c>
      <c r="H18" s="83" t="s">
        <v>192</v>
      </c>
      <c r="I18" s="84" t="s">
        <v>227</v>
      </c>
      <c r="J18" s="85" t="s">
        <v>77</v>
      </c>
      <c r="K18" s="83" t="s">
        <v>187</v>
      </c>
      <c r="L18" s="83" t="s">
        <v>191</v>
      </c>
      <c r="M18" s="83" t="s">
        <v>193</v>
      </c>
      <c r="N18" s="83" t="s">
        <v>114</v>
      </c>
      <c r="O18" s="85" t="s">
        <v>77</v>
      </c>
      <c r="P18" s="83" t="s">
        <v>175</v>
      </c>
      <c r="Q18" s="83" t="s">
        <v>191</v>
      </c>
      <c r="R18" s="83" t="s">
        <v>194</v>
      </c>
      <c r="S18" s="83" t="s">
        <v>114</v>
      </c>
    </row>
    <row r="19" spans="1:19" ht="18.75" customHeight="1" x14ac:dyDescent="0.2">
      <c r="A19" s="18">
        <v>18</v>
      </c>
      <c r="B19" s="80" t="s">
        <v>79</v>
      </c>
      <c r="C19" s="80" t="s">
        <v>80</v>
      </c>
      <c r="D19" s="80" t="s">
        <v>39</v>
      </c>
      <c r="E19" s="81">
        <v>36543</v>
      </c>
      <c r="F19" s="81" t="s">
        <v>128</v>
      </c>
      <c r="G19" s="82" t="s">
        <v>115</v>
      </c>
      <c r="H19" s="83" t="s">
        <v>192</v>
      </c>
      <c r="I19" s="84" t="s">
        <v>228</v>
      </c>
      <c r="J19" s="85" t="s">
        <v>79</v>
      </c>
      <c r="K19" s="83" t="s">
        <v>188</v>
      </c>
      <c r="L19" s="83" t="s">
        <v>191</v>
      </c>
      <c r="M19" s="83" t="s">
        <v>193</v>
      </c>
      <c r="N19" s="83" t="s">
        <v>115</v>
      </c>
      <c r="O19" s="85" t="s">
        <v>79</v>
      </c>
      <c r="P19" s="83" t="s">
        <v>176</v>
      </c>
      <c r="Q19" s="83" t="s">
        <v>191</v>
      </c>
      <c r="R19" s="83" t="s">
        <v>194</v>
      </c>
      <c r="S19" s="83" t="s">
        <v>115</v>
      </c>
    </row>
    <row r="20" spans="1:19" ht="18.75" customHeight="1" x14ac:dyDescent="0.2">
      <c r="A20" s="18">
        <v>19</v>
      </c>
      <c r="B20" s="80" t="s">
        <v>81</v>
      </c>
      <c r="C20" s="80" t="s">
        <v>82</v>
      </c>
      <c r="D20" s="80" t="s">
        <v>38</v>
      </c>
      <c r="E20" s="81">
        <v>36544</v>
      </c>
      <c r="F20" s="81" t="s">
        <v>129</v>
      </c>
      <c r="G20" s="82" t="s">
        <v>116</v>
      </c>
      <c r="H20" s="83" t="s">
        <v>192</v>
      </c>
      <c r="I20" s="84" t="s">
        <v>229</v>
      </c>
      <c r="J20" s="85" t="s">
        <v>81</v>
      </c>
      <c r="K20" s="83" t="s">
        <v>189</v>
      </c>
      <c r="L20" s="83" t="s">
        <v>191</v>
      </c>
      <c r="M20" s="83" t="s">
        <v>193</v>
      </c>
      <c r="N20" s="83" t="s">
        <v>116</v>
      </c>
      <c r="O20" s="85" t="s">
        <v>81</v>
      </c>
      <c r="P20" s="83" t="s">
        <v>177</v>
      </c>
      <c r="Q20" s="83" t="s">
        <v>191</v>
      </c>
      <c r="R20" s="83" t="s">
        <v>194</v>
      </c>
      <c r="S20" s="83" t="s">
        <v>116</v>
      </c>
    </row>
    <row r="21" spans="1:19" ht="18.75" customHeight="1" x14ac:dyDescent="0.2">
      <c r="A21" s="18">
        <v>20</v>
      </c>
      <c r="B21" s="80" t="s">
        <v>83</v>
      </c>
      <c r="C21" s="80" t="s">
        <v>84</v>
      </c>
      <c r="D21" s="80" t="s">
        <v>38</v>
      </c>
      <c r="E21" s="81">
        <v>36545</v>
      </c>
      <c r="F21" s="81" t="s">
        <v>130</v>
      </c>
      <c r="G21" s="82" t="s">
        <v>117</v>
      </c>
      <c r="H21" s="83" t="s">
        <v>192</v>
      </c>
      <c r="I21" s="84" t="s">
        <v>230</v>
      </c>
      <c r="J21" s="85" t="s">
        <v>83</v>
      </c>
      <c r="K21" s="83" t="s">
        <v>182</v>
      </c>
      <c r="L21" s="83" t="s">
        <v>191</v>
      </c>
      <c r="M21" s="83" t="s">
        <v>193</v>
      </c>
      <c r="N21" s="83" t="s">
        <v>117</v>
      </c>
      <c r="O21" s="85" t="s">
        <v>83</v>
      </c>
      <c r="P21" s="83" t="s">
        <v>186</v>
      </c>
      <c r="Q21" s="83" t="s">
        <v>191</v>
      </c>
      <c r="R21" s="83" t="s">
        <v>194</v>
      </c>
      <c r="S21" s="83" t="s">
        <v>117</v>
      </c>
    </row>
    <row r="22" spans="1:19" ht="18.75" customHeight="1" x14ac:dyDescent="0.2">
      <c r="A22" s="18">
        <v>21</v>
      </c>
      <c r="B22" s="80" t="s">
        <v>85</v>
      </c>
      <c r="C22" s="80" t="s">
        <v>86</v>
      </c>
      <c r="D22" s="80" t="s">
        <v>39</v>
      </c>
      <c r="E22" s="81">
        <v>36546</v>
      </c>
      <c r="F22" s="81" t="s">
        <v>131</v>
      </c>
      <c r="G22" s="82" t="s">
        <v>161</v>
      </c>
      <c r="H22" s="83" t="s">
        <v>192</v>
      </c>
      <c r="I22" s="84" t="s">
        <v>231</v>
      </c>
      <c r="J22" s="85" t="s">
        <v>85</v>
      </c>
      <c r="K22" s="83" t="s">
        <v>190</v>
      </c>
      <c r="L22" s="83" t="s">
        <v>191</v>
      </c>
      <c r="M22" s="83" t="s">
        <v>193</v>
      </c>
      <c r="N22" s="83" t="s">
        <v>161</v>
      </c>
      <c r="O22" s="85" t="s">
        <v>85</v>
      </c>
      <c r="P22" s="83" t="s">
        <v>178</v>
      </c>
      <c r="Q22" s="83" t="s">
        <v>191</v>
      </c>
      <c r="R22" s="83" t="s">
        <v>194</v>
      </c>
      <c r="S22" s="83" t="s">
        <v>161</v>
      </c>
    </row>
    <row r="23" spans="1:19" ht="18.75" customHeight="1" x14ac:dyDescent="0.2">
      <c r="A23" s="18">
        <v>22</v>
      </c>
      <c r="B23" s="80" t="s">
        <v>87</v>
      </c>
      <c r="C23" s="80" t="s">
        <v>88</v>
      </c>
      <c r="D23" s="80" t="s">
        <v>38</v>
      </c>
      <c r="E23" s="81">
        <v>36547</v>
      </c>
      <c r="F23" s="81" t="s">
        <v>132</v>
      </c>
      <c r="G23" s="82" t="s">
        <v>162</v>
      </c>
      <c r="H23" s="83" t="s">
        <v>192</v>
      </c>
      <c r="I23" s="84" t="s">
        <v>232</v>
      </c>
      <c r="J23" s="85" t="s">
        <v>87</v>
      </c>
      <c r="K23" s="83" t="s">
        <v>180</v>
      </c>
      <c r="L23" s="83" t="s">
        <v>191</v>
      </c>
      <c r="M23" s="83" t="s">
        <v>193</v>
      </c>
      <c r="N23" s="83" t="s">
        <v>162</v>
      </c>
      <c r="O23" s="85" t="s">
        <v>87</v>
      </c>
      <c r="P23" s="83" t="s">
        <v>179</v>
      </c>
      <c r="Q23" s="83" t="s">
        <v>191</v>
      </c>
      <c r="R23" s="83" t="s">
        <v>194</v>
      </c>
      <c r="S23" s="83" t="s">
        <v>162</v>
      </c>
    </row>
    <row r="24" spans="1:19" ht="18.75" customHeight="1" x14ac:dyDescent="0.2">
      <c r="A24" s="18">
        <v>23</v>
      </c>
      <c r="B24" s="80" t="s">
        <v>89</v>
      </c>
      <c r="C24" s="80" t="s">
        <v>90</v>
      </c>
      <c r="D24" s="80" t="s">
        <v>39</v>
      </c>
      <c r="E24" s="81">
        <v>36548</v>
      </c>
      <c r="F24" s="81" t="s">
        <v>133</v>
      </c>
      <c r="G24" s="82" t="s">
        <v>163</v>
      </c>
      <c r="H24" s="83" t="s">
        <v>192</v>
      </c>
      <c r="I24" s="84" t="s">
        <v>233</v>
      </c>
      <c r="J24" s="85" t="s">
        <v>89</v>
      </c>
      <c r="K24" s="83" t="s">
        <v>181</v>
      </c>
      <c r="L24" s="83" t="s">
        <v>191</v>
      </c>
      <c r="M24" s="83" t="s">
        <v>193</v>
      </c>
      <c r="N24" s="83" t="s">
        <v>163</v>
      </c>
      <c r="O24" s="85" t="s">
        <v>89</v>
      </c>
      <c r="P24" s="83" t="s">
        <v>183</v>
      </c>
      <c r="Q24" s="83" t="s">
        <v>191</v>
      </c>
      <c r="R24" s="83" t="s">
        <v>194</v>
      </c>
      <c r="S24" s="83" t="s">
        <v>163</v>
      </c>
    </row>
    <row r="25" spans="1:19" ht="18.75" customHeight="1" x14ac:dyDescent="0.2">
      <c r="A25" s="18">
        <v>24</v>
      </c>
      <c r="B25" s="80" t="s">
        <v>91</v>
      </c>
      <c r="C25" s="80" t="s">
        <v>92</v>
      </c>
      <c r="D25" s="80" t="s">
        <v>39</v>
      </c>
      <c r="E25" s="81">
        <v>36915</v>
      </c>
      <c r="F25" s="81" t="s">
        <v>150</v>
      </c>
      <c r="G25" s="82" t="s">
        <v>164</v>
      </c>
      <c r="H25" s="83" t="s">
        <v>192</v>
      </c>
      <c r="I25" s="84" t="s">
        <v>234</v>
      </c>
      <c r="J25" s="85" t="s">
        <v>91</v>
      </c>
      <c r="K25" s="83" t="s">
        <v>187</v>
      </c>
      <c r="L25" s="83" t="s">
        <v>191</v>
      </c>
      <c r="M25" s="83" t="s">
        <v>193</v>
      </c>
      <c r="N25" s="83" t="s">
        <v>164</v>
      </c>
      <c r="O25" s="85" t="s">
        <v>91</v>
      </c>
      <c r="P25" s="83" t="s">
        <v>184</v>
      </c>
      <c r="Q25" s="83" t="s">
        <v>191</v>
      </c>
      <c r="R25" s="83" t="s">
        <v>194</v>
      </c>
      <c r="S25" s="83" t="s">
        <v>164</v>
      </c>
    </row>
    <row r="26" spans="1:19" ht="18.75" customHeight="1" x14ac:dyDescent="0.2">
      <c r="A26" s="18">
        <v>25</v>
      </c>
      <c r="B26" s="80" t="s">
        <v>93</v>
      </c>
      <c r="C26" s="80" t="s">
        <v>94</v>
      </c>
      <c r="D26" s="80" t="s">
        <v>38</v>
      </c>
      <c r="E26" s="81">
        <v>36916</v>
      </c>
      <c r="F26" s="81" t="s">
        <v>151</v>
      </c>
      <c r="G26" s="82" t="s">
        <v>165</v>
      </c>
      <c r="H26" s="83" t="s">
        <v>192</v>
      </c>
      <c r="I26" s="84" t="s">
        <v>235</v>
      </c>
      <c r="J26" s="85" t="s">
        <v>93</v>
      </c>
      <c r="K26" s="83" t="s">
        <v>188</v>
      </c>
      <c r="L26" s="83" t="s">
        <v>191</v>
      </c>
      <c r="M26" s="83" t="s">
        <v>193</v>
      </c>
      <c r="N26" s="83" t="s">
        <v>165</v>
      </c>
      <c r="O26" s="85" t="s">
        <v>93</v>
      </c>
      <c r="P26" s="83" t="s">
        <v>175</v>
      </c>
      <c r="Q26" s="83" t="s">
        <v>191</v>
      </c>
      <c r="R26" s="83" t="s">
        <v>194</v>
      </c>
      <c r="S26" s="83" t="s">
        <v>165</v>
      </c>
    </row>
    <row r="27" spans="1:19" ht="18.75" customHeight="1" x14ac:dyDescent="0.2">
      <c r="A27" s="18">
        <v>26</v>
      </c>
      <c r="B27" s="80" t="s">
        <v>95</v>
      </c>
      <c r="C27" s="80" t="s">
        <v>96</v>
      </c>
      <c r="D27" s="80" t="s">
        <v>38</v>
      </c>
      <c r="E27" s="81">
        <v>36186</v>
      </c>
      <c r="F27" s="81" t="s">
        <v>152</v>
      </c>
      <c r="G27" s="82" t="s">
        <v>166</v>
      </c>
      <c r="H27" s="83" t="s">
        <v>192</v>
      </c>
      <c r="I27" s="84" t="s">
        <v>236</v>
      </c>
      <c r="J27" s="85" t="s">
        <v>95</v>
      </c>
      <c r="K27" s="83" t="s">
        <v>189</v>
      </c>
      <c r="L27" s="83" t="s">
        <v>191</v>
      </c>
      <c r="M27" s="83" t="s">
        <v>193</v>
      </c>
      <c r="N27" s="83" t="s">
        <v>166</v>
      </c>
      <c r="O27" s="85" t="s">
        <v>95</v>
      </c>
      <c r="P27" s="83" t="s">
        <v>176</v>
      </c>
      <c r="Q27" s="83" t="s">
        <v>191</v>
      </c>
      <c r="R27" s="83" t="s">
        <v>194</v>
      </c>
      <c r="S27" s="83" t="s">
        <v>166</v>
      </c>
    </row>
    <row r="28" spans="1:19" ht="18.75" customHeight="1" x14ac:dyDescent="0.2">
      <c r="A28" s="18">
        <v>27</v>
      </c>
      <c r="B28" s="80" t="s">
        <v>134</v>
      </c>
      <c r="C28" s="80" t="s">
        <v>142</v>
      </c>
      <c r="D28" s="80" t="s">
        <v>38</v>
      </c>
      <c r="E28" s="81">
        <v>36552</v>
      </c>
      <c r="F28" s="81" t="s">
        <v>153</v>
      </c>
      <c r="G28" s="82" t="s">
        <v>167</v>
      </c>
      <c r="H28" s="83" t="s">
        <v>192</v>
      </c>
      <c r="I28" s="84" t="s">
        <v>237</v>
      </c>
      <c r="J28" s="85" t="s">
        <v>134</v>
      </c>
      <c r="K28" s="83" t="s">
        <v>182</v>
      </c>
      <c r="L28" s="83" t="s">
        <v>191</v>
      </c>
      <c r="M28" s="83" t="s">
        <v>193</v>
      </c>
      <c r="N28" s="83" t="s">
        <v>167</v>
      </c>
      <c r="O28" s="85" t="s">
        <v>134</v>
      </c>
      <c r="P28" s="83" t="s">
        <v>177</v>
      </c>
      <c r="Q28" s="83" t="s">
        <v>191</v>
      </c>
      <c r="R28" s="83" t="s">
        <v>194</v>
      </c>
      <c r="S28" s="83" t="s">
        <v>167</v>
      </c>
    </row>
    <row r="29" spans="1:19" ht="18.75" customHeight="1" x14ac:dyDescent="0.2">
      <c r="A29" s="18">
        <v>28</v>
      </c>
      <c r="B29" s="80" t="s">
        <v>135</v>
      </c>
      <c r="C29" s="80" t="s">
        <v>143</v>
      </c>
      <c r="D29" s="80" t="s">
        <v>39</v>
      </c>
      <c r="E29" s="81">
        <v>36553</v>
      </c>
      <c r="F29" s="81" t="s">
        <v>154</v>
      </c>
      <c r="G29" s="82" t="s">
        <v>168</v>
      </c>
      <c r="H29" s="83" t="s">
        <v>192</v>
      </c>
      <c r="I29" s="84" t="s">
        <v>238</v>
      </c>
      <c r="J29" s="85" t="s">
        <v>135</v>
      </c>
      <c r="K29" s="83" t="s">
        <v>190</v>
      </c>
      <c r="L29" s="83" t="s">
        <v>191</v>
      </c>
      <c r="M29" s="83" t="s">
        <v>193</v>
      </c>
      <c r="N29" s="83" t="s">
        <v>168</v>
      </c>
      <c r="O29" s="85" t="s">
        <v>135</v>
      </c>
      <c r="P29" s="83" t="s">
        <v>186</v>
      </c>
      <c r="Q29" s="83" t="s">
        <v>191</v>
      </c>
      <c r="R29" s="83" t="s">
        <v>194</v>
      </c>
      <c r="S29" s="83" t="s">
        <v>168</v>
      </c>
    </row>
    <row r="30" spans="1:19" ht="18.75" customHeight="1" x14ac:dyDescent="0.2">
      <c r="A30" s="18">
        <v>29</v>
      </c>
      <c r="B30" s="80" t="s">
        <v>136</v>
      </c>
      <c r="C30" s="80" t="s">
        <v>144</v>
      </c>
      <c r="D30" s="80" t="s">
        <v>39</v>
      </c>
      <c r="E30" s="81">
        <v>36554</v>
      </c>
      <c r="F30" s="81" t="s">
        <v>155</v>
      </c>
      <c r="G30" s="82" t="s">
        <v>169</v>
      </c>
      <c r="H30" s="83" t="s">
        <v>192</v>
      </c>
      <c r="I30" s="84" t="s">
        <v>239</v>
      </c>
      <c r="J30" s="85" t="s">
        <v>136</v>
      </c>
      <c r="K30" s="83" t="s">
        <v>180</v>
      </c>
      <c r="L30" s="83" t="s">
        <v>191</v>
      </c>
      <c r="M30" s="83" t="s">
        <v>193</v>
      </c>
      <c r="N30" s="83" t="s">
        <v>169</v>
      </c>
      <c r="O30" s="85" t="s">
        <v>136</v>
      </c>
      <c r="P30" s="83" t="s">
        <v>178</v>
      </c>
      <c r="Q30" s="83" t="s">
        <v>191</v>
      </c>
      <c r="R30" s="83" t="s">
        <v>194</v>
      </c>
      <c r="S30" s="83" t="s">
        <v>169</v>
      </c>
    </row>
    <row r="31" spans="1:19" ht="18.75" customHeight="1" x14ac:dyDescent="0.2">
      <c r="A31" s="18">
        <v>30</v>
      </c>
      <c r="B31" s="80" t="s">
        <v>137</v>
      </c>
      <c r="C31" s="80" t="s">
        <v>145</v>
      </c>
      <c r="D31" s="80" t="s">
        <v>38</v>
      </c>
      <c r="E31" s="81">
        <v>36555</v>
      </c>
      <c r="F31" s="81" t="s">
        <v>156</v>
      </c>
      <c r="G31" s="82" t="s">
        <v>170</v>
      </c>
      <c r="H31" s="83" t="s">
        <v>192</v>
      </c>
      <c r="I31" s="84" t="s">
        <v>240</v>
      </c>
      <c r="J31" s="85" t="s">
        <v>137</v>
      </c>
      <c r="K31" s="83" t="s">
        <v>181</v>
      </c>
      <c r="L31" s="83" t="s">
        <v>191</v>
      </c>
      <c r="M31" s="83" t="s">
        <v>193</v>
      </c>
      <c r="N31" s="83" t="s">
        <v>170</v>
      </c>
      <c r="O31" s="85" t="s">
        <v>137</v>
      </c>
      <c r="P31" s="83" t="s">
        <v>179</v>
      </c>
      <c r="Q31" s="83" t="s">
        <v>191</v>
      </c>
      <c r="R31" s="83" t="s">
        <v>194</v>
      </c>
      <c r="S31" s="83" t="s">
        <v>170</v>
      </c>
    </row>
    <row r="32" spans="1:19" ht="18.75" customHeight="1" x14ac:dyDescent="0.2">
      <c r="A32" s="18">
        <v>31</v>
      </c>
      <c r="B32" s="80" t="s">
        <v>138</v>
      </c>
      <c r="C32" s="80" t="s">
        <v>146</v>
      </c>
      <c r="D32" s="80" t="s">
        <v>39</v>
      </c>
      <c r="E32" s="81">
        <v>36556</v>
      </c>
      <c r="F32" s="81" t="s">
        <v>157</v>
      </c>
      <c r="G32" s="82" t="s">
        <v>171</v>
      </c>
      <c r="H32" s="83" t="s">
        <v>192</v>
      </c>
      <c r="I32" s="84" t="s">
        <v>241</v>
      </c>
      <c r="J32" s="85" t="s">
        <v>138</v>
      </c>
      <c r="K32" s="83" t="s">
        <v>187</v>
      </c>
      <c r="L32" s="83" t="s">
        <v>191</v>
      </c>
      <c r="M32" s="83" t="s">
        <v>193</v>
      </c>
      <c r="N32" s="83" t="s">
        <v>171</v>
      </c>
      <c r="O32" s="85" t="s">
        <v>138</v>
      </c>
      <c r="P32" s="83" t="s">
        <v>183</v>
      </c>
      <c r="Q32" s="83" t="s">
        <v>191</v>
      </c>
      <c r="R32" s="83" t="s">
        <v>194</v>
      </c>
      <c r="S32" s="83" t="s">
        <v>171</v>
      </c>
    </row>
    <row r="33" spans="1:19" ht="18.75" customHeight="1" x14ac:dyDescent="0.2">
      <c r="A33" s="18">
        <v>32</v>
      </c>
      <c r="B33" s="80" t="s">
        <v>139</v>
      </c>
      <c r="C33" s="80" t="s">
        <v>147</v>
      </c>
      <c r="D33" s="80" t="s">
        <v>38</v>
      </c>
      <c r="E33" s="81">
        <v>36557</v>
      </c>
      <c r="F33" s="81" t="s">
        <v>158</v>
      </c>
      <c r="G33" s="82" t="s">
        <v>172</v>
      </c>
      <c r="H33" s="83" t="s">
        <v>192</v>
      </c>
      <c r="I33" s="84" t="s">
        <v>242</v>
      </c>
      <c r="J33" s="85" t="s">
        <v>139</v>
      </c>
      <c r="K33" s="83" t="s">
        <v>188</v>
      </c>
      <c r="L33" s="83" t="s">
        <v>191</v>
      </c>
      <c r="M33" s="83" t="s">
        <v>193</v>
      </c>
      <c r="N33" s="83" t="s">
        <v>172</v>
      </c>
      <c r="O33" s="85" t="s">
        <v>139</v>
      </c>
      <c r="P33" s="83" t="s">
        <v>184</v>
      </c>
      <c r="Q33" s="83" t="s">
        <v>191</v>
      </c>
      <c r="R33" s="83" t="s">
        <v>194</v>
      </c>
      <c r="S33" s="83" t="s">
        <v>172</v>
      </c>
    </row>
    <row r="34" spans="1:19" ht="18.75" customHeight="1" x14ac:dyDescent="0.2">
      <c r="A34" s="18">
        <v>33</v>
      </c>
      <c r="B34" s="80" t="s">
        <v>140</v>
      </c>
      <c r="C34" s="80" t="s">
        <v>148</v>
      </c>
      <c r="D34" s="80" t="s">
        <v>38</v>
      </c>
      <c r="E34" s="81">
        <v>36558</v>
      </c>
      <c r="F34" s="81" t="s">
        <v>159</v>
      </c>
      <c r="G34" s="82" t="s">
        <v>173</v>
      </c>
      <c r="H34" s="83" t="s">
        <v>192</v>
      </c>
      <c r="I34" s="84" t="s">
        <v>243</v>
      </c>
      <c r="J34" s="85" t="s">
        <v>140</v>
      </c>
      <c r="K34" s="83" t="s">
        <v>189</v>
      </c>
      <c r="L34" s="83" t="s">
        <v>191</v>
      </c>
      <c r="M34" s="83" t="s">
        <v>193</v>
      </c>
      <c r="N34" s="83" t="s">
        <v>173</v>
      </c>
      <c r="O34" s="85" t="s">
        <v>140</v>
      </c>
      <c r="P34" s="83" t="s">
        <v>185</v>
      </c>
      <c r="Q34" s="83" t="s">
        <v>191</v>
      </c>
      <c r="R34" s="83" t="s">
        <v>194</v>
      </c>
      <c r="S34" s="83" t="s">
        <v>173</v>
      </c>
    </row>
    <row r="35" spans="1:19" ht="18.75" customHeight="1" x14ac:dyDescent="0.2">
      <c r="A35" s="18">
        <v>34</v>
      </c>
      <c r="B35" s="80" t="s">
        <v>141</v>
      </c>
      <c r="C35" s="80" t="s">
        <v>149</v>
      </c>
      <c r="D35" s="80" t="s">
        <v>39</v>
      </c>
      <c r="E35" s="81">
        <v>36559</v>
      </c>
      <c r="F35" s="81" t="s">
        <v>160</v>
      </c>
      <c r="G35" s="82" t="s">
        <v>174</v>
      </c>
      <c r="H35" s="83" t="s">
        <v>192</v>
      </c>
      <c r="I35" s="84" t="s">
        <v>244</v>
      </c>
      <c r="J35" s="85" t="s">
        <v>141</v>
      </c>
      <c r="K35" s="83" t="s">
        <v>182</v>
      </c>
      <c r="L35" s="83" t="s">
        <v>191</v>
      </c>
      <c r="M35" s="83" t="s">
        <v>193</v>
      </c>
      <c r="N35" s="83" t="s">
        <v>174</v>
      </c>
      <c r="O35" s="85" t="s">
        <v>141</v>
      </c>
      <c r="P35" s="83" t="s">
        <v>189</v>
      </c>
      <c r="Q35" s="83" t="s">
        <v>191</v>
      </c>
      <c r="R35" s="83" t="s">
        <v>194</v>
      </c>
      <c r="S35" s="83" t="s">
        <v>174</v>
      </c>
    </row>
    <row r="36" spans="1:19" x14ac:dyDescent="0.2">
      <c r="K36" s="86"/>
    </row>
  </sheetData>
  <sheetProtection sheet="1" objects="1" scenarios="1"/>
  <protectedRanges>
    <protectedRange sqref="A2:S35" name="Plage1"/>
  </protectedRanges>
  <sortState ref="A2:R26">
    <sortCondition ref="B2:B26"/>
  </sortState>
  <phoneticPr fontId="2" type="noConversion"/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</hyperlinks>
  <pageMargins left="0.15748031496062992" right="0.15748031496062992" top="0.74803149606299213" bottom="0.74803149606299213" header="0.31496062992125984" footer="0.31496062992125984"/>
  <pageSetup paperSize="9" orientation="landscape" r:id="rId3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>
      <selection activeCell="F7" sqref="F7"/>
    </sheetView>
  </sheetViews>
  <sheetFormatPr baseColWidth="10" defaultColWidth="11.42578125" defaultRowHeight="12.75" x14ac:dyDescent="0.2"/>
  <cols>
    <col min="1" max="1" width="20.140625" style="6" customWidth="1"/>
    <col min="2" max="2" width="12.7109375" style="6" customWidth="1"/>
    <col min="3" max="3" width="2.140625" style="7" bestFit="1" customWidth="1"/>
    <col min="4" max="4" width="11.140625" style="8" customWidth="1"/>
    <col min="5" max="5" width="17.7109375" style="4" customWidth="1"/>
    <col min="6" max="6" width="37.7109375" style="12" customWidth="1"/>
    <col min="7" max="7" width="15.28515625" style="79" bestFit="1" customWidth="1"/>
    <col min="8" max="8" width="44.7109375" style="9" customWidth="1"/>
    <col min="9" max="11" width="11.7109375" style="10" customWidth="1"/>
    <col min="12" max="16384" width="11.42578125" style="9"/>
  </cols>
  <sheetData>
    <row r="1" spans="1:11" s="49" customFormat="1" x14ac:dyDescent="0.2">
      <c r="A1" s="41" t="s">
        <v>2</v>
      </c>
      <c r="B1" s="41" t="s">
        <v>1</v>
      </c>
      <c r="C1" s="41" t="s">
        <v>22</v>
      </c>
      <c r="D1" s="45" t="s">
        <v>23</v>
      </c>
      <c r="E1" s="17" t="s">
        <v>15</v>
      </c>
      <c r="F1" s="78" t="s">
        <v>32</v>
      </c>
      <c r="G1" s="41" t="s">
        <v>21</v>
      </c>
      <c r="H1" s="41" t="s">
        <v>259</v>
      </c>
      <c r="I1" s="33" t="s">
        <v>258</v>
      </c>
      <c r="J1" s="33" t="s">
        <v>256</v>
      </c>
      <c r="K1" s="33" t="s">
        <v>257</v>
      </c>
    </row>
    <row r="2" spans="1:11" ht="17.649999999999999" customHeight="1" x14ac:dyDescent="0.2">
      <c r="A2" s="5" t="str">
        <f>'Liste de saisie'!B2</f>
        <v>ABC</v>
      </c>
      <c r="B2" s="5" t="str">
        <f>'Liste de saisie'!C2</f>
        <v>Astrid</v>
      </c>
      <c r="C2" s="18" t="str">
        <f>'Liste de saisie'!D2</f>
        <v>F</v>
      </c>
      <c r="D2" s="19">
        <f>'Liste de saisie'!E2</f>
        <v>36526</v>
      </c>
      <c r="E2" s="20" t="str">
        <f>'Liste de saisie'!F2</f>
        <v>Valdivostok</v>
      </c>
      <c r="F2" s="77" t="str">
        <f>CONCATENATE('Liste de saisie'!J2,"/",'Liste de saisie'!O2)</f>
        <v>ABC/ABC</v>
      </c>
      <c r="G2" s="21" t="str">
        <f>CONCATENATE('Liste de saisie'!K2,"/",'Liste de saisie'!P2)</f>
        <v>danseur/infirmière</v>
      </c>
      <c r="H2" s="34" t="str">
        <f>'Liste de saisie'!G2</f>
        <v>1, rue des jonquilles</v>
      </c>
      <c r="I2" s="22" t="str">
        <f>'Liste de saisie'!H2</f>
        <v>02 34 56 78 90</v>
      </c>
      <c r="J2" s="22" t="str">
        <f>'Liste de saisie'!M2</f>
        <v>06 12 34 56 78</v>
      </c>
      <c r="K2" s="22" t="str">
        <f>'Liste de saisie'!R2</f>
        <v>06 12 34 78 56</v>
      </c>
    </row>
    <row r="3" spans="1:11" ht="17.649999999999999" customHeight="1" x14ac:dyDescent="0.2">
      <c r="A3" s="5" t="str">
        <f>'Liste de saisie'!B3</f>
        <v>BCD</v>
      </c>
      <c r="B3" s="5" t="str">
        <f>'Liste de saisie'!C3</f>
        <v>Benoit</v>
      </c>
      <c r="C3" s="18" t="str">
        <f>'Liste de saisie'!D3</f>
        <v>F</v>
      </c>
      <c r="D3" s="19">
        <f>'Liste de saisie'!E3</f>
        <v>36527</v>
      </c>
      <c r="E3" s="20" t="str">
        <f>'Liste de saisie'!F3</f>
        <v>Ushuaïa</v>
      </c>
      <c r="F3" s="77" t="str">
        <f>CONCATENATE('Liste de saisie'!J3,"/",'Liste de saisie'!O3)</f>
        <v>BCD/BCD</v>
      </c>
      <c r="G3" s="21" t="str">
        <f>CONCATENATE('Liste de saisie'!K3,"/",'Liste de saisie'!P3)</f>
        <v>cuisinier/enseignante</v>
      </c>
      <c r="H3" s="34" t="str">
        <f>'Liste de saisie'!G3</f>
        <v>2, rue des camélias</v>
      </c>
      <c r="I3" s="22" t="str">
        <f>'Liste de saisie'!H3</f>
        <v>02 34 56 78 90</v>
      </c>
      <c r="J3" s="22" t="str">
        <f>'Liste de saisie'!M3</f>
        <v>06 12 34 56 78</v>
      </c>
      <c r="K3" s="22" t="str">
        <f>'Liste de saisie'!R3</f>
        <v>06 12 34 78 56</v>
      </c>
    </row>
    <row r="4" spans="1:11" ht="17.649999999999999" customHeight="1" x14ac:dyDescent="0.2">
      <c r="A4" s="5" t="str">
        <f>'Liste de saisie'!B4</f>
        <v>CDE</v>
      </c>
      <c r="B4" s="5" t="str">
        <f>'Liste de saisie'!C4</f>
        <v>Claude</v>
      </c>
      <c r="C4" s="18" t="str">
        <f>'Liste de saisie'!D4</f>
        <v>G</v>
      </c>
      <c r="D4" s="19">
        <f>'Liste de saisie'!E4</f>
        <v>36528</v>
      </c>
      <c r="E4" s="20" t="str">
        <f>'Liste de saisie'!F4</f>
        <v>Vancouver</v>
      </c>
      <c r="F4" s="77" t="str">
        <f>CONCATENATE('Liste de saisie'!J4,"/",'Liste de saisie'!O4)</f>
        <v>CDE/CDE</v>
      </c>
      <c r="G4" s="21" t="str">
        <f>CONCATENATE('Liste de saisie'!K4,"/",'Liste de saisie'!P4)</f>
        <v>pêcheur/femme au foyer</v>
      </c>
      <c r="H4" s="34" t="str">
        <f>'Liste de saisie'!G4</f>
        <v>3, rue des iris</v>
      </c>
      <c r="I4" s="22" t="str">
        <f>'Liste de saisie'!H4</f>
        <v>02 34 56 78 90</v>
      </c>
      <c r="J4" s="22" t="str">
        <f>'Liste de saisie'!M4</f>
        <v>06 12 34 56 78</v>
      </c>
      <c r="K4" s="22" t="str">
        <f>'Liste de saisie'!R4</f>
        <v>06 12 34 78 56</v>
      </c>
    </row>
    <row r="5" spans="1:11" ht="17.649999999999999" customHeight="1" x14ac:dyDescent="0.2">
      <c r="A5" s="5" t="str">
        <f>'Liste de saisie'!B5</f>
        <v>DEF</v>
      </c>
      <c r="B5" s="5" t="str">
        <f>'Liste de saisie'!C5</f>
        <v>David</v>
      </c>
      <c r="C5" s="18" t="str">
        <f>'Liste de saisie'!D5</f>
        <v>F</v>
      </c>
      <c r="D5" s="19">
        <f>'Liste de saisie'!E5</f>
        <v>36529</v>
      </c>
      <c r="E5" s="20" t="str">
        <f>'Liste de saisie'!F5</f>
        <v>Berlin</v>
      </c>
      <c r="F5" s="77" t="str">
        <f>CONCATENATE('Liste de saisie'!J5,"/",'Liste de saisie'!O5)</f>
        <v>DEF/DEF</v>
      </c>
      <c r="G5" s="21" t="str">
        <f>CONCATENATE('Liste de saisie'!K5,"/",'Liste de saisie'!P5)</f>
        <v>chanteur/standardiste</v>
      </c>
      <c r="H5" s="34" t="str">
        <f>'Liste de saisie'!G5</f>
        <v>4, rue des pensées</v>
      </c>
      <c r="I5" s="22" t="str">
        <f>'Liste de saisie'!H5</f>
        <v>02 34 56 78 90</v>
      </c>
      <c r="J5" s="22" t="str">
        <f>'Liste de saisie'!M5</f>
        <v>06 12 34 56 78</v>
      </c>
      <c r="K5" s="22" t="str">
        <f>'Liste de saisie'!R5</f>
        <v>06 12 34 78 56</v>
      </c>
    </row>
    <row r="6" spans="1:11" ht="17.649999999999999" customHeight="1" x14ac:dyDescent="0.2">
      <c r="A6" s="5" t="str">
        <f>'Liste de saisie'!B6</f>
        <v>EFG</v>
      </c>
      <c r="B6" s="5" t="str">
        <f>'Liste de saisie'!C6</f>
        <v>Estelle</v>
      </c>
      <c r="C6" s="18" t="str">
        <f>'Liste de saisie'!D6</f>
        <v>G</v>
      </c>
      <c r="D6" s="19">
        <f>'Liste de saisie'!E6</f>
        <v>36530</v>
      </c>
      <c r="E6" s="20" t="str">
        <f>'Liste de saisie'!F6</f>
        <v>Oslo</v>
      </c>
      <c r="F6" s="77" t="str">
        <f>CONCATENATE('Liste de saisie'!J6,"/",'Liste de saisie'!O6)</f>
        <v>EFG/EFG</v>
      </c>
      <c r="G6" s="21" t="str">
        <f>CONCATENATE('Liste de saisie'!K6,"/",'Liste de saisie'!P6)</f>
        <v>astronaute/policière</v>
      </c>
      <c r="H6" s="34" t="str">
        <f>'Liste de saisie'!G6</f>
        <v>5, rue des hibiscus</v>
      </c>
      <c r="I6" s="22" t="str">
        <f>'Liste de saisie'!H6</f>
        <v>02 34 56 78 90</v>
      </c>
      <c r="J6" s="22" t="str">
        <f>'Liste de saisie'!M6</f>
        <v>06 12 34 56 78</v>
      </c>
      <c r="K6" s="22" t="str">
        <f>'Liste de saisie'!R6</f>
        <v>06 12 34 78 56</v>
      </c>
    </row>
    <row r="7" spans="1:11" ht="17.649999999999999" customHeight="1" x14ac:dyDescent="0.2">
      <c r="A7" s="5" t="str">
        <f>'Liste de saisie'!B7</f>
        <v>FGH</v>
      </c>
      <c r="B7" s="5" t="str">
        <f>'Liste de saisie'!C7</f>
        <v>Françiois</v>
      </c>
      <c r="C7" s="18" t="str">
        <f>'Liste de saisie'!D7</f>
        <v>G</v>
      </c>
      <c r="D7" s="19">
        <f>'Liste de saisie'!E7</f>
        <v>36166</v>
      </c>
      <c r="E7" s="20" t="str">
        <f>'Liste de saisie'!F7</f>
        <v>Sydney</v>
      </c>
      <c r="F7" s="77" t="str">
        <f>CONCATENATE('Liste de saisie'!J7,"/",'Liste de saisie'!O7)</f>
        <v>FGH/FGH</v>
      </c>
      <c r="G7" s="21" t="str">
        <f>CONCATENATE('Liste de saisie'!K7,"/",'Liste de saisie'!P7)</f>
        <v>homme au foyer/maçonne</v>
      </c>
      <c r="H7" s="34" t="str">
        <f>'Liste de saisie'!G7</f>
        <v>6, rue des ixoras</v>
      </c>
      <c r="I7" s="22" t="str">
        <f>'Liste de saisie'!H7</f>
        <v>02 34 56 78 90</v>
      </c>
      <c r="J7" s="22" t="str">
        <f>'Liste de saisie'!M7</f>
        <v>06 12 34 56 78</v>
      </c>
      <c r="K7" s="22" t="str">
        <f>'Liste de saisie'!R7</f>
        <v>06 12 34 78 56</v>
      </c>
    </row>
    <row r="8" spans="1:11" ht="17.649999999999999" customHeight="1" x14ac:dyDescent="0.2">
      <c r="A8" s="5" t="str">
        <f>'Liste de saisie'!B8</f>
        <v>GHI</v>
      </c>
      <c r="B8" s="5" t="str">
        <f>'Liste de saisie'!C8</f>
        <v>Gudule</v>
      </c>
      <c r="C8" s="18" t="str">
        <f>'Liste de saisie'!D8</f>
        <v>F</v>
      </c>
      <c r="D8" s="19">
        <f>'Liste de saisie'!E8</f>
        <v>36532</v>
      </c>
      <c r="E8" s="20" t="str">
        <f>'Liste de saisie'!F8</f>
        <v>Dubaï</v>
      </c>
      <c r="F8" s="77" t="str">
        <f>CONCATENATE('Liste de saisie'!J8,"/",'Liste de saisie'!O8)</f>
        <v>GHI/GHI</v>
      </c>
      <c r="G8" s="21" t="str">
        <f>CONCATENATE('Liste de saisie'!K8,"/",'Liste de saisie'!P8)</f>
        <v>peintre/gendarme</v>
      </c>
      <c r="H8" s="34" t="str">
        <f>'Liste de saisie'!G8</f>
        <v>7, rue des marguerites</v>
      </c>
      <c r="I8" s="22" t="str">
        <f>'Liste de saisie'!H8</f>
        <v>02 34 56 78 90</v>
      </c>
      <c r="J8" s="22" t="str">
        <f>'Liste de saisie'!M8</f>
        <v>06 12 34 56 78</v>
      </c>
      <c r="K8" s="22" t="str">
        <f>'Liste de saisie'!R8</f>
        <v>06 12 34 78 56</v>
      </c>
    </row>
    <row r="9" spans="1:11" ht="17.649999999999999" customHeight="1" x14ac:dyDescent="0.2">
      <c r="A9" s="5" t="str">
        <f>'Liste de saisie'!B9</f>
        <v>HIJ</v>
      </c>
      <c r="B9" s="5" t="str">
        <f>'Liste de saisie'!C9</f>
        <v>Hector</v>
      </c>
      <c r="C9" s="18" t="str">
        <f>'Liste de saisie'!D9</f>
        <v>F</v>
      </c>
      <c r="D9" s="19">
        <f>'Liste de saisie'!E9</f>
        <v>36533</v>
      </c>
      <c r="E9" s="20" t="str">
        <f>'Liste de saisie'!F9</f>
        <v>Rome</v>
      </c>
      <c r="F9" s="77" t="str">
        <f>CONCATENATE('Liste de saisie'!J9,"/",'Liste de saisie'!O9)</f>
        <v>HIJ/HIJ</v>
      </c>
      <c r="G9" s="21" t="str">
        <f>CONCATENATE('Liste de saisie'!K9,"/",'Liste de saisie'!P9)</f>
        <v>danseur/pâtissière</v>
      </c>
      <c r="H9" s="34" t="str">
        <f>'Liste de saisie'!G9</f>
        <v>8, rue des tournesols</v>
      </c>
      <c r="I9" s="22" t="str">
        <f>'Liste de saisie'!H9</f>
        <v>02 34 56 78 90</v>
      </c>
      <c r="J9" s="22" t="str">
        <f>'Liste de saisie'!M9</f>
        <v>06 12 34 56 78</v>
      </c>
      <c r="K9" s="22" t="str">
        <f>'Liste de saisie'!R9</f>
        <v>06 12 34 78 56</v>
      </c>
    </row>
    <row r="10" spans="1:11" ht="17.649999999999999" customHeight="1" x14ac:dyDescent="0.2">
      <c r="A10" s="5" t="str">
        <f>'Liste de saisie'!B10</f>
        <v>IJK</v>
      </c>
      <c r="B10" s="5" t="str">
        <f>'Liste de saisie'!C10</f>
        <v>Inès</v>
      </c>
      <c r="C10" s="18" t="str">
        <f>'Liste de saisie'!D10</f>
        <v>G</v>
      </c>
      <c r="D10" s="19">
        <f>'Liste de saisie'!E10</f>
        <v>36534</v>
      </c>
      <c r="E10" s="20" t="str">
        <f>'Liste de saisie'!F10</f>
        <v>Paris</v>
      </c>
      <c r="F10" s="77" t="str">
        <f>CONCATENATE('Liste de saisie'!J10,"/",'Liste de saisie'!O10)</f>
        <v>IJK/IJK</v>
      </c>
      <c r="G10" s="21" t="str">
        <f>CONCATENATE('Liste de saisie'!K10,"/",'Liste de saisie'!P10)</f>
        <v>cuisinier/astronaute</v>
      </c>
      <c r="H10" s="34" t="str">
        <f>'Liste de saisie'!G10</f>
        <v>9, rue des pâquerettes</v>
      </c>
      <c r="I10" s="22" t="str">
        <f>'Liste de saisie'!H10</f>
        <v>02 34 56 78 90</v>
      </c>
      <c r="J10" s="22" t="str">
        <f>'Liste de saisie'!M10</f>
        <v>06 12 34 56 78</v>
      </c>
      <c r="K10" s="22" t="str">
        <f>'Liste de saisie'!R10</f>
        <v>06 12 34 78 56</v>
      </c>
    </row>
    <row r="11" spans="1:11" ht="17.649999999999999" customHeight="1" x14ac:dyDescent="0.2">
      <c r="A11" s="5" t="str">
        <f>'Liste de saisie'!B11</f>
        <v>JKL</v>
      </c>
      <c r="B11" s="5" t="str">
        <f>'Liste de saisie'!C11</f>
        <v>Jules</v>
      </c>
      <c r="C11" s="18" t="str">
        <f>'Liste de saisie'!D11</f>
        <v>F</v>
      </c>
      <c r="D11" s="19">
        <f>'Liste de saisie'!E11</f>
        <v>36535</v>
      </c>
      <c r="E11" s="20" t="str">
        <f>'Liste de saisie'!F11</f>
        <v>Londres</v>
      </c>
      <c r="F11" s="77" t="str">
        <f>CONCATENATE('Liste de saisie'!J11,"/",'Liste de saisie'!O11)</f>
        <v>JKL/JKL</v>
      </c>
      <c r="G11" s="21" t="str">
        <f>CONCATENATE('Liste de saisie'!K11,"/",'Liste de saisie'!P11)</f>
        <v>pêcheur/enseignante</v>
      </c>
      <c r="H11" s="34" t="str">
        <f>'Liste de saisie'!G11</f>
        <v>10, rue des lilas</v>
      </c>
      <c r="I11" s="22" t="str">
        <f>'Liste de saisie'!H11</f>
        <v>02 34 56 78 90</v>
      </c>
      <c r="J11" s="22" t="str">
        <f>'Liste de saisie'!M11</f>
        <v>06 12 34 56 78</v>
      </c>
      <c r="K11" s="22" t="str">
        <f>'Liste de saisie'!R11</f>
        <v>06 12 34 78 56</v>
      </c>
    </row>
    <row r="12" spans="1:11" ht="17.649999999999999" customHeight="1" x14ac:dyDescent="0.2">
      <c r="A12" s="5" t="str">
        <f>'Liste de saisie'!B12</f>
        <v>KLM</v>
      </c>
      <c r="B12" s="5" t="str">
        <f>'Liste de saisie'!C12</f>
        <v>Karim</v>
      </c>
      <c r="C12" s="18" t="str">
        <f>'Liste de saisie'!D12</f>
        <v>G</v>
      </c>
      <c r="D12" s="19">
        <f>'Liste de saisie'!E12</f>
        <v>36536</v>
      </c>
      <c r="E12" s="20" t="str">
        <f>'Liste de saisie'!F12</f>
        <v>Nouakchott</v>
      </c>
      <c r="F12" s="77" t="str">
        <f>CONCATENATE('Liste de saisie'!J12,"/",'Liste de saisie'!O12)</f>
        <v>KLM/KLM</v>
      </c>
      <c r="G12" s="21" t="str">
        <f>CONCATENATE('Liste de saisie'!K12,"/",'Liste de saisie'!P12)</f>
        <v>chanteur/femme au foyer</v>
      </c>
      <c r="H12" s="34" t="str">
        <f>'Liste de saisie'!G12</f>
        <v>11, rue des tulipes</v>
      </c>
      <c r="I12" s="22" t="str">
        <f>'Liste de saisie'!H12</f>
        <v>02 34 56 78 90</v>
      </c>
      <c r="J12" s="22" t="str">
        <f>'Liste de saisie'!M12</f>
        <v>06 12 34 56 78</v>
      </c>
      <c r="K12" s="22" t="str">
        <f>'Liste de saisie'!R12</f>
        <v>06 12 34 78 56</v>
      </c>
    </row>
    <row r="13" spans="1:11" ht="17.649999999999999" customHeight="1" x14ac:dyDescent="0.2">
      <c r="A13" s="5" t="str">
        <f>'Liste de saisie'!B13</f>
        <v>LMN</v>
      </c>
      <c r="B13" s="5" t="str">
        <f>'Liste de saisie'!C13</f>
        <v>Lucile</v>
      </c>
      <c r="C13" s="18" t="str">
        <f>'Liste de saisie'!D13</f>
        <v>G</v>
      </c>
      <c r="D13" s="19">
        <f>'Liste de saisie'!E13</f>
        <v>36537</v>
      </c>
      <c r="E13" s="20" t="str">
        <f>'Liste de saisie'!F13</f>
        <v>Bangui</v>
      </c>
      <c r="F13" s="77" t="str">
        <f>CONCATENATE('Liste de saisie'!J13,"/",'Liste de saisie'!O13)</f>
        <v>LMN/LMN</v>
      </c>
      <c r="G13" s="21" t="str">
        <f>CONCATENATE('Liste de saisie'!K13,"/",'Liste de saisie'!P13)</f>
        <v>astronaute/standardiste</v>
      </c>
      <c r="H13" s="34" t="str">
        <f>'Liste de saisie'!G13</f>
        <v>12, rue des orchidées</v>
      </c>
      <c r="I13" s="22" t="str">
        <f>'Liste de saisie'!H13</f>
        <v>02 34 56 78 90</v>
      </c>
      <c r="J13" s="22" t="str">
        <f>'Liste de saisie'!M13</f>
        <v>06 12 34 56 78</v>
      </c>
      <c r="K13" s="22" t="str">
        <f>'Liste de saisie'!R13</f>
        <v>06 12 34 78 56</v>
      </c>
    </row>
    <row r="14" spans="1:11" ht="17.649999999999999" customHeight="1" x14ac:dyDescent="0.2">
      <c r="A14" s="5" t="str">
        <f>'Liste de saisie'!B14</f>
        <v>MNO</v>
      </c>
      <c r="B14" s="5" t="str">
        <f>'Liste de saisie'!C14</f>
        <v>Marie</v>
      </c>
      <c r="C14" s="18" t="str">
        <f>'Liste de saisie'!D14</f>
        <v>F</v>
      </c>
      <c r="D14" s="19">
        <f>'Liste de saisie'!E14</f>
        <v>36173</v>
      </c>
      <c r="E14" s="20" t="str">
        <f>'Liste de saisie'!F14</f>
        <v>Mogadiscio</v>
      </c>
      <c r="F14" s="77" t="str">
        <f>CONCATENATE('Liste de saisie'!J14,"/",'Liste de saisie'!O14)</f>
        <v>MNO/MNO</v>
      </c>
      <c r="G14" s="21" t="str">
        <f>CONCATENATE('Liste de saisie'!K14,"/",'Liste de saisie'!P14)</f>
        <v>homme au foyer/policière</v>
      </c>
      <c r="H14" s="34" t="str">
        <f>'Liste de saisie'!G14</f>
        <v>13, rue des géraniums</v>
      </c>
      <c r="I14" s="22" t="str">
        <f>'Liste de saisie'!H14</f>
        <v>02 34 56 78 90</v>
      </c>
      <c r="J14" s="22" t="str">
        <f>'Liste de saisie'!M14</f>
        <v>06 12 34 56 78</v>
      </c>
      <c r="K14" s="22" t="str">
        <f>'Liste de saisie'!R14</f>
        <v>06 12 34 78 56</v>
      </c>
    </row>
    <row r="15" spans="1:11" ht="17.649999999999999" customHeight="1" x14ac:dyDescent="0.2">
      <c r="A15" s="5" t="str">
        <f>'Liste de saisie'!B15</f>
        <v>NOP</v>
      </c>
      <c r="B15" s="5" t="str">
        <f>'Liste de saisie'!C15</f>
        <v>Nicole</v>
      </c>
      <c r="C15" s="18" t="str">
        <f>'Liste de saisie'!D15</f>
        <v>F</v>
      </c>
      <c r="D15" s="19">
        <f>'Liste de saisie'!E15</f>
        <v>36539</v>
      </c>
      <c r="E15" s="20" t="str">
        <f>'Liste de saisie'!F15</f>
        <v>Antananarive</v>
      </c>
      <c r="F15" s="77" t="str">
        <f>CONCATENATE('Liste de saisie'!J15,"/",'Liste de saisie'!O15)</f>
        <v>NOP/NOP</v>
      </c>
      <c r="G15" s="21" t="str">
        <f>CONCATENATE('Liste de saisie'!K15,"/",'Liste de saisie'!P15)</f>
        <v>peintre/maçonne</v>
      </c>
      <c r="H15" s="34" t="str">
        <f>'Liste de saisie'!G15</f>
        <v>14, rue des roses</v>
      </c>
      <c r="I15" s="22" t="str">
        <f>'Liste de saisie'!H15</f>
        <v>02 34 56 78 90</v>
      </c>
      <c r="J15" s="22" t="str">
        <f>'Liste de saisie'!M15</f>
        <v>06 12 34 56 78</v>
      </c>
      <c r="K15" s="22" t="str">
        <f>'Liste de saisie'!R15</f>
        <v>06 12 34 78 56</v>
      </c>
    </row>
    <row r="16" spans="1:11" ht="17.649999999999999" customHeight="1" x14ac:dyDescent="0.2">
      <c r="A16" s="5" t="str">
        <f>'Liste de saisie'!B16</f>
        <v>OPQ</v>
      </c>
      <c r="B16" s="5" t="str">
        <f>'Liste de saisie'!C16</f>
        <v>Oscar</v>
      </c>
      <c r="C16" s="18" t="str">
        <f>'Liste de saisie'!D16</f>
        <v>G</v>
      </c>
      <c r="D16" s="19">
        <f>'Liste de saisie'!E16</f>
        <v>36540</v>
      </c>
      <c r="E16" s="20" t="str">
        <f>'Liste de saisie'!F16</f>
        <v>Lagos</v>
      </c>
      <c r="F16" s="77" t="str">
        <f>CONCATENATE('Liste de saisie'!J16,"/",'Liste de saisie'!O16)</f>
        <v>OPQ/OPQ</v>
      </c>
      <c r="G16" s="21" t="str">
        <f>CONCATENATE('Liste de saisie'!K16,"/",'Liste de saisie'!P16)</f>
        <v>danseur/gendarme</v>
      </c>
      <c r="H16" s="34" t="str">
        <f>'Liste de saisie'!G16</f>
        <v>15, rue des glaïeuls</v>
      </c>
      <c r="I16" s="22" t="str">
        <f>'Liste de saisie'!H16</f>
        <v>02 34 56 78 90</v>
      </c>
      <c r="J16" s="22" t="str">
        <f>'Liste de saisie'!M16</f>
        <v>06 12 34 56 78</v>
      </c>
      <c r="K16" s="22" t="str">
        <f>'Liste de saisie'!R16</f>
        <v>06 12 34 78 56</v>
      </c>
    </row>
    <row r="17" spans="1:11" ht="17.649999999999999" customHeight="1" x14ac:dyDescent="0.2">
      <c r="A17" s="5" t="str">
        <f>'Liste de saisie'!B17</f>
        <v>PQR</v>
      </c>
      <c r="B17" s="5" t="str">
        <f>'Liste de saisie'!C17</f>
        <v>Paul</v>
      </c>
      <c r="C17" s="18" t="str">
        <f>'Liste de saisie'!D17</f>
        <v>F</v>
      </c>
      <c r="D17" s="19">
        <f>'Liste de saisie'!E17</f>
        <v>36541</v>
      </c>
      <c r="E17" s="20" t="str">
        <f>'Liste de saisie'!F17</f>
        <v>Conakry</v>
      </c>
      <c r="F17" s="77" t="str">
        <f>CONCATENATE('Liste de saisie'!J17,"/",'Liste de saisie'!O17)</f>
        <v>PQR/PQR</v>
      </c>
      <c r="G17" s="21" t="str">
        <f>CONCATENATE('Liste de saisie'!K17,"/",'Liste de saisie'!P17)</f>
        <v>cuisinier/pâtissière</v>
      </c>
      <c r="H17" s="34" t="str">
        <f>'Liste de saisie'!G17</f>
        <v>16, rue des rhododendrons</v>
      </c>
      <c r="I17" s="22" t="str">
        <f>'Liste de saisie'!H17</f>
        <v>02 34 56 78 90</v>
      </c>
      <c r="J17" s="22" t="str">
        <f>'Liste de saisie'!M17</f>
        <v>06 12 34 56 78</v>
      </c>
      <c r="K17" s="22" t="str">
        <f>'Liste de saisie'!R17</f>
        <v>06 12 34 78 56</v>
      </c>
    </row>
    <row r="18" spans="1:11" ht="17.649999999999999" customHeight="1" x14ac:dyDescent="0.2">
      <c r="A18" s="5" t="str">
        <f>'Liste de saisie'!B18</f>
        <v>QRS</v>
      </c>
      <c r="B18" s="5" t="str">
        <f>'Liste de saisie'!C18</f>
        <v>Quentin</v>
      </c>
      <c r="C18" s="18" t="str">
        <f>'Liste de saisie'!D18</f>
        <v>G</v>
      </c>
      <c r="D18" s="19">
        <f>'Liste de saisie'!E18</f>
        <v>36542</v>
      </c>
      <c r="E18" s="20" t="str">
        <f>'Liste de saisie'!F18</f>
        <v>Santiago</v>
      </c>
      <c r="F18" s="77" t="str">
        <f>CONCATENATE('Liste de saisie'!J18,"/",'Liste de saisie'!O18)</f>
        <v>QRS/QRS</v>
      </c>
      <c r="G18" s="21" t="str">
        <f>CONCATENATE('Liste de saisie'!K18,"/",'Liste de saisie'!P18)</f>
        <v>pêcheur/infirmière</v>
      </c>
      <c r="H18" s="34" t="str">
        <f>'Liste de saisie'!G18</f>
        <v>17, rue des chrysanthèmes</v>
      </c>
      <c r="I18" s="22" t="str">
        <f>'Liste de saisie'!H18</f>
        <v>02 34 56 78 90</v>
      </c>
      <c r="J18" s="22" t="str">
        <f>'Liste de saisie'!M18</f>
        <v>06 12 34 56 78</v>
      </c>
      <c r="K18" s="22" t="str">
        <f>'Liste de saisie'!R18</f>
        <v>06 12 34 78 56</v>
      </c>
    </row>
    <row r="19" spans="1:11" ht="17.649999999999999" customHeight="1" x14ac:dyDescent="0.2">
      <c r="A19" s="5" t="str">
        <f>'Liste de saisie'!B19</f>
        <v>RST</v>
      </c>
      <c r="B19" s="5" t="str">
        <f>'Liste de saisie'!C19</f>
        <v>Rémi</v>
      </c>
      <c r="C19" s="18" t="str">
        <f>'Liste de saisie'!D19</f>
        <v>G</v>
      </c>
      <c r="D19" s="19">
        <f>'Liste de saisie'!E19</f>
        <v>36543</v>
      </c>
      <c r="E19" s="20" t="str">
        <f>'Liste de saisie'!F19</f>
        <v>Quito</v>
      </c>
      <c r="F19" s="77" t="str">
        <f>CONCATENATE('Liste de saisie'!J19,"/",'Liste de saisie'!O19)</f>
        <v>RST/RST</v>
      </c>
      <c r="G19" s="21" t="str">
        <f>CONCATENATE('Liste de saisie'!K19,"/",'Liste de saisie'!P19)</f>
        <v>chanteur/enseignante</v>
      </c>
      <c r="H19" s="34" t="str">
        <f>'Liste de saisie'!G19</f>
        <v>18, rue des raflésias</v>
      </c>
      <c r="I19" s="22" t="str">
        <f>'Liste de saisie'!H19</f>
        <v>02 34 56 78 90</v>
      </c>
      <c r="J19" s="22" t="str">
        <f>'Liste de saisie'!M19</f>
        <v>06 12 34 56 78</v>
      </c>
      <c r="K19" s="22" t="str">
        <f>'Liste de saisie'!R19</f>
        <v>06 12 34 78 56</v>
      </c>
    </row>
    <row r="20" spans="1:11" ht="17.649999999999999" customHeight="1" x14ac:dyDescent="0.2">
      <c r="A20" s="5" t="str">
        <f>'Liste de saisie'!B20</f>
        <v>STU</v>
      </c>
      <c r="B20" s="5" t="str">
        <f>'Liste de saisie'!C20</f>
        <v>Sabine</v>
      </c>
      <c r="C20" s="18" t="str">
        <f>'Liste de saisie'!D20</f>
        <v>F</v>
      </c>
      <c r="D20" s="19">
        <f>'Liste de saisie'!E20</f>
        <v>36544</v>
      </c>
      <c r="E20" s="20" t="str">
        <f>'Liste de saisie'!F20</f>
        <v>La Paz</v>
      </c>
      <c r="F20" s="77" t="str">
        <f>CONCATENATE('Liste de saisie'!J20,"/",'Liste de saisie'!O20)</f>
        <v>STU/STU</v>
      </c>
      <c r="G20" s="21" t="str">
        <f>CONCATENATE('Liste de saisie'!K20,"/",'Liste de saisie'!P20)</f>
        <v>astronaute/femme au foyer</v>
      </c>
      <c r="H20" s="34" t="str">
        <f>'Liste de saisie'!G20</f>
        <v>19, rues pétunias</v>
      </c>
      <c r="I20" s="22" t="str">
        <f>'Liste de saisie'!H20</f>
        <v>02 34 56 78 90</v>
      </c>
      <c r="J20" s="22" t="str">
        <f>'Liste de saisie'!M20</f>
        <v>06 12 34 56 78</v>
      </c>
      <c r="K20" s="22" t="str">
        <f>'Liste de saisie'!R20</f>
        <v>06 12 34 78 56</v>
      </c>
    </row>
    <row r="21" spans="1:11" ht="17.649999999999999" customHeight="1" x14ac:dyDescent="0.2">
      <c r="A21" s="5" t="str">
        <f>'Liste de saisie'!B21</f>
        <v>TUV</v>
      </c>
      <c r="B21" s="5" t="str">
        <f>'Liste de saisie'!C21</f>
        <v>Théo</v>
      </c>
      <c r="C21" s="18" t="str">
        <f>'Liste de saisie'!D21</f>
        <v>F</v>
      </c>
      <c r="D21" s="19">
        <f>'Liste de saisie'!E21</f>
        <v>36545</v>
      </c>
      <c r="E21" s="20" t="str">
        <f>'Liste de saisie'!F21</f>
        <v>Sofia</v>
      </c>
      <c r="F21" s="77" t="str">
        <f>CONCATENATE('Liste de saisie'!J21,"/",'Liste de saisie'!O21)</f>
        <v>TUV/TUV</v>
      </c>
      <c r="G21" s="21" t="str">
        <f>CONCATENATE('Liste de saisie'!K21,"/",'Liste de saisie'!P21)</f>
        <v>homme au foyer/standardiste</v>
      </c>
      <c r="H21" s="34" t="str">
        <f>'Liste de saisie'!G21</f>
        <v>20, rue des cactus</v>
      </c>
      <c r="I21" s="22" t="str">
        <f>'Liste de saisie'!H21</f>
        <v>02 34 56 78 90</v>
      </c>
      <c r="J21" s="22" t="str">
        <f>'Liste de saisie'!M21</f>
        <v>06 12 34 56 78</v>
      </c>
      <c r="K21" s="22" t="str">
        <f>'Liste de saisie'!R21</f>
        <v>06 12 34 78 56</v>
      </c>
    </row>
    <row r="22" spans="1:11" ht="17.649999999999999" customHeight="1" x14ac:dyDescent="0.2">
      <c r="A22" s="5" t="str">
        <f>'Liste de saisie'!B22</f>
        <v>UVW</v>
      </c>
      <c r="B22" s="5" t="str">
        <f>'Liste de saisie'!C22</f>
        <v>Ursule</v>
      </c>
      <c r="C22" s="18" t="str">
        <f>'Liste de saisie'!D22</f>
        <v>G</v>
      </c>
      <c r="D22" s="19">
        <f>'Liste de saisie'!E22</f>
        <v>36546</v>
      </c>
      <c r="E22" s="20" t="str">
        <f>'Liste de saisie'!F22</f>
        <v>Ankara</v>
      </c>
      <c r="F22" s="77" t="str">
        <f>CONCATENATE('Liste de saisie'!J22,"/",'Liste de saisie'!O22)</f>
        <v>UVW/UVW</v>
      </c>
      <c r="G22" s="21" t="str">
        <f>CONCATENATE('Liste de saisie'!K22,"/",'Liste de saisie'!P22)</f>
        <v>peintre/policière</v>
      </c>
      <c r="H22" s="34" t="str">
        <f>'Liste de saisie'!G22</f>
        <v>21, rue des boutons d'or</v>
      </c>
      <c r="I22" s="22" t="str">
        <f>'Liste de saisie'!H22</f>
        <v>02 34 56 78 90</v>
      </c>
      <c r="J22" s="22" t="str">
        <f>'Liste de saisie'!M22</f>
        <v>06 12 34 56 78</v>
      </c>
      <c r="K22" s="22" t="str">
        <f>'Liste de saisie'!R22</f>
        <v>06 12 34 78 56</v>
      </c>
    </row>
    <row r="23" spans="1:11" ht="17.649999999999999" customHeight="1" x14ac:dyDescent="0.2">
      <c r="A23" s="5" t="str">
        <f>'Liste de saisie'!B23</f>
        <v>VWX</v>
      </c>
      <c r="B23" s="5" t="str">
        <f>'Liste de saisie'!C23</f>
        <v>Vincent</v>
      </c>
      <c r="C23" s="18" t="str">
        <f>'Liste de saisie'!D23</f>
        <v>F</v>
      </c>
      <c r="D23" s="19">
        <f>'Liste de saisie'!E23</f>
        <v>36547</v>
      </c>
      <c r="E23" s="20" t="str">
        <f>'Liste de saisie'!F23</f>
        <v>Montevideo</v>
      </c>
      <c r="F23" s="77" t="str">
        <f>CONCATENATE('Liste de saisie'!J23,"/",'Liste de saisie'!O23)</f>
        <v>VWX/VWX</v>
      </c>
      <c r="G23" s="21" t="str">
        <f>CONCATENATE('Liste de saisie'!K23,"/",'Liste de saisie'!P23)</f>
        <v>danseur/maçonne</v>
      </c>
      <c r="H23" s="34" t="str">
        <f>'Liste de saisie'!G23</f>
        <v>22, rue des colzas</v>
      </c>
      <c r="I23" s="22" t="str">
        <f>'Liste de saisie'!H23</f>
        <v>02 34 56 78 90</v>
      </c>
      <c r="J23" s="22" t="str">
        <f>'Liste de saisie'!M23</f>
        <v>06 12 34 56 78</v>
      </c>
      <c r="K23" s="22" t="str">
        <f>'Liste de saisie'!R23</f>
        <v>06 12 34 78 56</v>
      </c>
    </row>
    <row r="24" spans="1:11" ht="17.649999999999999" customHeight="1" x14ac:dyDescent="0.2">
      <c r="A24" s="5" t="str">
        <f>'Liste de saisie'!B24</f>
        <v>WXY</v>
      </c>
      <c r="B24" s="5" t="str">
        <f>'Liste de saisie'!C24</f>
        <v>Willy</v>
      </c>
      <c r="C24" s="18" t="str">
        <f>'Liste de saisie'!D24</f>
        <v>G</v>
      </c>
      <c r="D24" s="19">
        <f>'Liste de saisie'!E24</f>
        <v>36548</v>
      </c>
      <c r="E24" s="20" t="str">
        <f>'Liste de saisie'!F24</f>
        <v>Asuncion</v>
      </c>
      <c r="F24" s="77" t="str">
        <f>CONCATENATE('Liste de saisie'!J24,"/",'Liste de saisie'!O24)</f>
        <v>WXY/WXY</v>
      </c>
      <c r="G24" s="21" t="str">
        <f>CONCATENATE('Liste de saisie'!K24,"/",'Liste de saisie'!P24)</f>
        <v>cuisinier/gendarme</v>
      </c>
      <c r="H24" s="34" t="str">
        <f>'Liste de saisie'!G24</f>
        <v>23, rue des arums</v>
      </c>
      <c r="I24" s="22" t="str">
        <f>'Liste de saisie'!H24</f>
        <v>02 34 56 78 90</v>
      </c>
      <c r="J24" s="22" t="str">
        <f>'Liste de saisie'!M24</f>
        <v>06 12 34 56 78</v>
      </c>
      <c r="K24" s="22" t="str">
        <f>'Liste de saisie'!R24</f>
        <v>06 12 34 78 56</v>
      </c>
    </row>
    <row r="25" spans="1:11" ht="17.649999999999999" customHeight="1" x14ac:dyDescent="0.2">
      <c r="A25" s="5" t="str">
        <f>'Liste de saisie'!B25</f>
        <v>XYZ</v>
      </c>
      <c r="B25" s="5" t="str">
        <f>'Liste de saisie'!C25</f>
        <v>Xavier</v>
      </c>
      <c r="C25" s="18" t="str">
        <f>'Liste de saisie'!D25</f>
        <v>G</v>
      </c>
      <c r="D25" s="19">
        <f>'Liste de saisie'!E25</f>
        <v>36915</v>
      </c>
      <c r="E25" s="20" t="str">
        <f>'Liste de saisie'!F25</f>
        <v>Mexico</v>
      </c>
      <c r="F25" s="77" t="str">
        <f>CONCATENATE('Liste de saisie'!J25,"/",'Liste de saisie'!O25)</f>
        <v>XYZ/XYZ</v>
      </c>
      <c r="G25" s="21" t="str">
        <f>CONCATENATE('Liste de saisie'!K25,"/",'Liste de saisie'!P25)</f>
        <v>pêcheur/pâtissière</v>
      </c>
      <c r="H25" s="34" t="str">
        <f>'Liste de saisie'!G25</f>
        <v>24, rue des alamandas</v>
      </c>
      <c r="I25" s="22" t="str">
        <f>'Liste de saisie'!H25</f>
        <v>02 34 56 78 90</v>
      </c>
      <c r="J25" s="22" t="str">
        <f>'Liste de saisie'!M25</f>
        <v>06 12 34 56 78</v>
      </c>
      <c r="K25" s="22" t="str">
        <f>'Liste de saisie'!R25</f>
        <v>06 12 34 78 56</v>
      </c>
    </row>
    <row r="26" spans="1:11" ht="17.25" customHeight="1" x14ac:dyDescent="0.2">
      <c r="A26" s="5" t="str">
        <f>'Liste de saisie'!B26</f>
        <v>YZA</v>
      </c>
      <c r="B26" s="5" t="str">
        <f>'Liste de saisie'!C26</f>
        <v>Yvon</v>
      </c>
      <c r="C26" s="18" t="str">
        <f>'Liste de saisie'!D26</f>
        <v>F</v>
      </c>
      <c r="D26" s="19">
        <f>'Liste de saisie'!E26</f>
        <v>36916</v>
      </c>
      <c r="E26" s="20" t="str">
        <f>'Liste de saisie'!F26</f>
        <v>Beijing</v>
      </c>
      <c r="F26" s="77" t="str">
        <f>CONCATENATE('Liste de saisie'!J26,"/",'Liste de saisie'!O26)</f>
        <v>YZA/YZA</v>
      </c>
      <c r="G26" s="21" t="str">
        <f>CONCATENATE('Liste de saisie'!K26,"/",'Liste de saisie'!P26)</f>
        <v>chanteur/infirmière</v>
      </c>
      <c r="H26" s="34" t="str">
        <f>'Liste de saisie'!G26</f>
        <v>25, rue des églantines</v>
      </c>
      <c r="I26" s="22" t="str">
        <f>'Liste de saisie'!H26</f>
        <v>02 34 56 78 90</v>
      </c>
      <c r="J26" s="22" t="str">
        <f>'Liste de saisie'!M26</f>
        <v>06 12 34 56 78</v>
      </c>
      <c r="K26" s="22" t="str">
        <f>'Liste de saisie'!R26</f>
        <v>06 12 34 78 56</v>
      </c>
    </row>
    <row r="27" spans="1:11" ht="17.25" customHeight="1" x14ac:dyDescent="0.2">
      <c r="A27" s="5" t="str">
        <f>'Liste de saisie'!B27</f>
        <v>ZAB</v>
      </c>
      <c r="B27" s="5" t="str">
        <f>'Liste de saisie'!C27</f>
        <v>Zazie</v>
      </c>
      <c r="C27" s="18" t="str">
        <f>'Liste de saisie'!D27</f>
        <v>F</v>
      </c>
      <c r="D27" s="19">
        <f>'Liste de saisie'!E27</f>
        <v>36186</v>
      </c>
      <c r="E27" s="20" t="str">
        <f>'Liste de saisie'!F27</f>
        <v>Tokyo</v>
      </c>
      <c r="F27" s="77" t="str">
        <f>CONCATENATE('Liste de saisie'!J27,"/",'Liste de saisie'!O27)</f>
        <v>ZAB/ZAB</v>
      </c>
      <c r="G27" s="21" t="str">
        <f>CONCATENATE('Liste de saisie'!K27,"/",'Liste de saisie'!P27)</f>
        <v>astronaute/enseignante</v>
      </c>
      <c r="H27" s="34" t="str">
        <f>'Liste de saisie'!G27</f>
        <v>26, rue des pissenlits</v>
      </c>
      <c r="I27" s="22" t="str">
        <f>'Liste de saisie'!H27</f>
        <v>02 34 56 78 90</v>
      </c>
      <c r="J27" s="22" t="str">
        <f>'Liste de saisie'!M27</f>
        <v>06 12 34 56 78</v>
      </c>
      <c r="K27" s="22" t="str">
        <f>'Liste de saisie'!R27</f>
        <v>06 12 34 78 56</v>
      </c>
    </row>
    <row r="28" spans="1:11" ht="17.25" customHeight="1" x14ac:dyDescent="0.2">
      <c r="A28" s="5" t="str">
        <f>'Liste de saisie'!B28</f>
        <v>ZCD</v>
      </c>
      <c r="B28" s="5" t="str">
        <f>'Liste de saisie'!C28</f>
        <v>Armelle</v>
      </c>
      <c r="C28" s="18" t="str">
        <f>'Liste de saisie'!D28</f>
        <v>F</v>
      </c>
      <c r="D28" s="19">
        <f>'Liste de saisie'!E28</f>
        <v>36552</v>
      </c>
      <c r="E28" s="20" t="str">
        <f>'Liste de saisie'!F28</f>
        <v>Kuala-Lumpur</v>
      </c>
      <c r="F28" s="77" t="str">
        <f>CONCATENATE('Liste de saisie'!J28,"/",'Liste de saisie'!O28)</f>
        <v>ZCD/ZCD</v>
      </c>
      <c r="G28" s="21" t="str">
        <f>CONCATENATE('Liste de saisie'!K28,"/",'Liste de saisie'!P28)</f>
        <v>homme au foyer/femme au foyer</v>
      </c>
      <c r="H28" s="34" t="str">
        <f>'Liste de saisie'!G28</f>
        <v>27, rue des nénuphars</v>
      </c>
      <c r="I28" s="22" t="str">
        <f>'Liste de saisie'!H28</f>
        <v>02 34 56 78 90</v>
      </c>
      <c r="J28" s="22" t="str">
        <f>'Liste de saisie'!M28</f>
        <v>06 12 34 56 78</v>
      </c>
      <c r="K28" s="22" t="str">
        <f>'Liste de saisie'!R28</f>
        <v>06 12 34 78 56</v>
      </c>
    </row>
    <row r="29" spans="1:11" ht="17.25" customHeight="1" x14ac:dyDescent="0.2">
      <c r="A29" s="5" t="str">
        <f>'Liste de saisie'!B29</f>
        <v>ZEF</v>
      </c>
      <c r="B29" s="5" t="str">
        <f>'Liste de saisie'!C29</f>
        <v>Bob</v>
      </c>
      <c r="C29" s="18" t="str">
        <f>'Liste de saisie'!D29</f>
        <v>G</v>
      </c>
      <c r="D29" s="19">
        <f>'Liste de saisie'!E29</f>
        <v>36553</v>
      </c>
      <c r="E29" s="20" t="str">
        <f>'Liste de saisie'!F29</f>
        <v>Brasilia</v>
      </c>
      <c r="F29" s="77" t="str">
        <f>CONCATENATE('Liste de saisie'!J29,"/",'Liste de saisie'!O29)</f>
        <v>ZEF/ZEF</v>
      </c>
      <c r="G29" s="21" t="str">
        <f>CONCATENATE('Liste de saisie'!K29,"/",'Liste de saisie'!P29)</f>
        <v>peintre/standardiste</v>
      </c>
      <c r="H29" s="34" t="str">
        <f>'Liste de saisie'!G29</f>
        <v>28, rue des hortensias</v>
      </c>
      <c r="I29" s="22" t="str">
        <f>'Liste de saisie'!H29</f>
        <v>02 34 56 78 90</v>
      </c>
      <c r="J29" s="22" t="str">
        <f>'Liste de saisie'!M29</f>
        <v>06 12 34 56 78</v>
      </c>
      <c r="K29" s="22" t="str">
        <f>'Liste de saisie'!R29</f>
        <v>06 12 34 78 56</v>
      </c>
    </row>
    <row r="30" spans="1:11" ht="17.25" customHeight="1" x14ac:dyDescent="0.2">
      <c r="A30" s="5" t="str">
        <f>'Liste de saisie'!B30</f>
        <v>ZGH</v>
      </c>
      <c r="B30" s="5" t="str">
        <f>'Liste de saisie'!C30</f>
        <v>Carl</v>
      </c>
      <c r="C30" s="18" t="str">
        <f>'Liste de saisie'!D30</f>
        <v>G</v>
      </c>
      <c r="D30" s="19">
        <f>'Liste de saisie'!E30</f>
        <v>36554</v>
      </c>
      <c r="E30" s="20" t="str">
        <f>'Liste de saisie'!F30</f>
        <v>Sao Paulo</v>
      </c>
      <c r="F30" s="77" t="str">
        <f>CONCATENATE('Liste de saisie'!J30,"/",'Liste de saisie'!O30)</f>
        <v>ZGH/ZGH</v>
      </c>
      <c r="G30" s="21" t="str">
        <f>CONCATENATE('Liste de saisie'!K30,"/",'Liste de saisie'!P30)</f>
        <v>danseur/policière</v>
      </c>
      <c r="H30" s="34" t="str">
        <f>'Liste de saisie'!G30</f>
        <v>29, rue des jasmins</v>
      </c>
      <c r="I30" s="22" t="str">
        <f>'Liste de saisie'!H30</f>
        <v>02 34 56 78 90</v>
      </c>
      <c r="J30" s="22" t="str">
        <f>'Liste de saisie'!M30</f>
        <v>06 12 34 56 78</v>
      </c>
      <c r="K30" s="22" t="str">
        <f>'Liste de saisie'!R30</f>
        <v>06 12 34 78 56</v>
      </c>
    </row>
    <row r="31" spans="1:11" ht="17.25" customHeight="1" x14ac:dyDescent="0.2">
      <c r="A31" s="5" t="str">
        <f>'Liste de saisie'!B31</f>
        <v>ZIJ</v>
      </c>
      <c r="B31" s="5" t="str">
        <f>'Liste de saisie'!C31</f>
        <v>Denis</v>
      </c>
      <c r="C31" s="18" t="str">
        <f>'Liste de saisie'!D31</f>
        <v>F</v>
      </c>
      <c r="D31" s="19">
        <f>'Liste de saisie'!E31</f>
        <v>36555</v>
      </c>
      <c r="E31" s="20" t="s">
        <v>255</v>
      </c>
      <c r="F31" s="77" t="str">
        <f>CONCATENATE('Liste de saisie'!J31,"/",'Liste de saisie'!O31)</f>
        <v>ZIJ/ZIJ</v>
      </c>
      <c r="G31" s="21" t="str">
        <f>CONCATENATE('Liste de saisie'!K31,"/",'Liste de saisie'!P31)</f>
        <v>cuisinier/maçonne</v>
      </c>
      <c r="H31" s="34" t="str">
        <f>'Liste de saisie'!G31</f>
        <v>30, rue des lys</v>
      </c>
      <c r="I31" s="22" t="str">
        <f>'Liste de saisie'!H31</f>
        <v>02 34 56 78 90</v>
      </c>
      <c r="J31" s="22" t="str">
        <f>'Liste de saisie'!M31</f>
        <v>06 12 34 56 78</v>
      </c>
      <c r="K31" s="22" t="str">
        <f>'Liste de saisie'!R31</f>
        <v>06 12 34 78 56</v>
      </c>
    </row>
    <row r="32" spans="1:11" ht="17.25" customHeight="1" x14ac:dyDescent="0.2">
      <c r="A32" s="5" t="str">
        <f>'Liste de saisie'!B32</f>
        <v>ZKL</v>
      </c>
      <c r="B32" s="5" t="str">
        <f>'Liste de saisie'!C32</f>
        <v>Eric</v>
      </c>
      <c r="C32" s="18" t="str">
        <f>'Liste de saisie'!D32</f>
        <v>G</v>
      </c>
      <c r="D32" s="19">
        <f>'Liste de saisie'!E32</f>
        <v>36556</v>
      </c>
      <c r="E32" s="20" t="str">
        <f>'Liste de saisie'!F32</f>
        <v>Lima</v>
      </c>
      <c r="F32" s="77" t="str">
        <f>CONCATENATE('Liste de saisie'!J32,"/",'Liste de saisie'!O32)</f>
        <v>ZKL/ZKL</v>
      </c>
      <c r="G32" s="21" t="str">
        <f>CONCATENATE('Liste de saisie'!K32,"/",'Liste de saisie'!P32)</f>
        <v>pêcheur/gendarme</v>
      </c>
      <c r="H32" s="34" t="str">
        <f>'Liste de saisie'!G32</f>
        <v>31, rue des cyclamens</v>
      </c>
      <c r="I32" s="22" t="str">
        <f>'Liste de saisie'!H32</f>
        <v>02 34 56 78 90</v>
      </c>
      <c r="J32" s="22" t="str">
        <f>'Liste de saisie'!M32</f>
        <v>06 12 34 56 78</v>
      </c>
      <c r="K32" s="22" t="str">
        <f>'Liste de saisie'!R32</f>
        <v>06 12 34 78 56</v>
      </c>
    </row>
    <row r="33" spans="1:11" ht="17.25" customHeight="1" x14ac:dyDescent="0.2">
      <c r="A33" s="5" t="str">
        <f>'Liste de saisie'!B33</f>
        <v>ZMN</v>
      </c>
      <c r="B33" s="5" t="str">
        <f>'Liste de saisie'!C33</f>
        <v>Fabienne</v>
      </c>
      <c r="C33" s="18" t="str">
        <f>'Liste de saisie'!D33</f>
        <v>F</v>
      </c>
      <c r="D33" s="19">
        <f>'Liste de saisie'!E33</f>
        <v>36557</v>
      </c>
      <c r="E33" s="20" t="str">
        <f>'Liste de saisie'!F33</f>
        <v>New-York</v>
      </c>
      <c r="F33" s="77" t="str">
        <f>CONCATENATE('Liste de saisie'!J33,"/",'Liste de saisie'!O33)</f>
        <v>ZMN/ZMN</v>
      </c>
      <c r="G33" s="21" t="str">
        <f>CONCATENATE('Liste de saisie'!K33,"/",'Liste de saisie'!P33)</f>
        <v>chanteur/pâtissière</v>
      </c>
      <c r="H33" s="34" t="str">
        <f>'Liste de saisie'!G33</f>
        <v>32, rue des primevères</v>
      </c>
      <c r="I33" s="22" t="str">
        <f>'Liste de saisie'!H33</f>
        <v>02 34 56 78 90</v>
      </c>
      <c r="J33" s="22" t="str">
        <f>'Liste de saisie'!M33</f>
        <v>06 12 34 56 78</v>
      </c>
      <c r="K33" s="22" t="str">
        <f>'Liste de saisie'!R33</f>
        <v>06 12 34 78 56</v>
      </c>
    </row>
    <row r="34" spans="1:11" ht="17.25" customHeight="1" x14ac:dyDescent="0.2">
      <c r="A34" s="5" t="str">
        <f>'Liste de saisie'!B34</f>
        <v>ZOP</v>
      </c>
      <c r="B34" s="5" t="str">
        <f>'Liste de saisie'!C34</f>
        <v>Géraldine</v>
      </c>
      <c r="C34" s="18" t="str">
        <f>'Liste de saisie'!D34</f>
        <v>F</v>
      </c>
      <c r="D34" s="19">
        <f>'Liste de saisie'!E34</f>
        <v>36558</v>
      </c>
      <c r="E34" s="20" t="str">
        <f>'Liste de saisie'!F34</f>
        <v>Djakarta</v>
      </c>
      <c r="F34" s="77" t="str">
        <f>CONCATENATE('Liste de saisie'!J34,"/",'Liste de saisie'!O34)</f>
        <v>ZOP/ZOP</v>
      </c>
      <c r="G34" s="21" t="str">
        <f>CONCATENATE('Liste de saisie'!K34,"/",'Liste de saisie'!P34)</f>
        <v>astronaute/informaticienne</v>
      </c>
      <c r="H34" s="34" t="str">
        <f>'Liste de saisie'!G34</f>
        <v>33, rue des œillets</v>
      </c>
      <c r="I34" s="22" t="str">
        <f>'Liste de saisie'!H34</f>
        <v>02 34 56 78 90</v>
      </c>
      <c r="J34" s="22" t="str">
        <f>'Liste de saisie'!M34</f>
        <v>06 12 34 56 78</v>
      </c>
      <c r="K34" s="22" t="str">
        <f>'Liste de saisie'!R34</f>
        <v>06 12 34 78 56</v>
      </c>
    </row>
    <row r="35" spans="1:11" ht="17.25" customHeight="1" x14ac:dyDescent="0.2">
      <c r="A35" s="5" t="str">
        <f>'Liste de saisie'!B35</f>
        <v>ZQR</v>
      </c>
      <c r="B35" s="5" t="str">
        <f>'Liste de saisie'!C35</f>
        <v>Hilda</v>
      </c>
      <c r="C35" s="18" t="str">
        <f>'Liste de saisie'!D35</f>
        <v>G</v>
      </c>
      <c r="D35" s="19">
        <f>'Liste de saisie'!E35</f>
        <v>36559</v>
      </c>
      <c r="E35" s="20" t="str">
        <f>'Liste de saisie'!F35</f>
        <v>Bucarest</v>
      </c>
      <c r="F35" s="77" t="str">
        <f>CONCATENATE('Liste de saisie'!J35,"/",'Liste de saisie'!O35)</f>
        <v>ZQR/ZQR</v>
      </c>
      <c r="G35" s="21" t="str">
        <f>CONCATENATE('Liste de saisie'!K35,"/",'Liste de saisie'!P35)</f>
        <v>homme au foyer/astronaute</v>
      </c>
      <c r="H35" s="34" t="str">
        <f>'Liste de saisie'!G35</f>
        <v>34, rue des azalées</v>
      </c>
      <c r="I35" s="22" t="str">
        <f>'Liste de saisie'!H35</f>
        <v>02 34 56 78 90</v>
      </c>
      <c r="J35" s="22" t="str">
        <f>'Liste de saisie'!M35</f>
        <v>06 12 34 56 78</v>
      </c>
      <c r="K35" s="22" t="str">
        <f>'Liste de saisie'!R35</f>
        <v>06 12 34 78 56</v>
      </c>
    </row>
  </sheetData>
  <sheetProtection sheet="1" objects="1" scenarios="1"/>
  <pageMargins left="0.31496062992125984" right="0.35433070866141736" top="1.2598425196850394" bottom="0.51181102362204722" header="0.51181102362204722" footer="0.3543307086614173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E1" zoomScaleNormal="100" workbookViewId="0">
      <selection activeCell="G5" sqref="G5"/>
    </sheetView>
  </sheetViews>
  <sheetFormatPr baseColWidth="10" defaultColWidth="11.42578125" defaultRowHeight="37.5" customHeight="1" x14ac:dyDescent="0.2"/>
  <cols>
    <col min="1" max="1" width="26.7109375" style="75" customWidth="1"/>
    <col min="2" max="2" width="15.7109375" style="75" customWidth="1"/>
    <col min="3" max="3" width="19.7109375" style="76" customWidth="1"/>
    <col min="4" max="6" width="32.7109375" style="75" customWidth="1"/>
    <col min="7" max="7" width="32.28515625" style="75" customWidth="1"/>
    <col min="8" max="16384" width="11.42578125" style="75"/>
  </cols>
  <sheetData>
    <row r="1" spans="1:7" s="71" customFormat="1" ht="37.5" customHeight="1" x14ac:dyDescent="0.2">
      <c r="A1" s="69" t="str">
        <f>'Liste de saisie'!B1</f>
        <v>Nom</v>
      </c>
      <c r="B1" s="69" t="str">
        <f>'Liste de saisie'!C1</f>
        <v>Prénom</v>
      </c>
      <c r="C1" s="70" t="s">
        <v>26</v>
      </c>
      <c r="D1" s="69" t="s">
        <v>4</v>
      </c>
      <c r="E1" s="69" t="s">
        <v>5</v>
      </c>
      <c r="F1" s="69" t="s">
        <v>33</v>
      </c>
      <c r="G1" s="69" t="s">
        <v>25</v>
      </c>
    </row>
    <row r="2" spans="1:7" ht="37.5" customHeight="1" x14ac:dyDescent="0.2">
      <c r="A2" s="72" t="str">
        <f>'Liste de saisie'!B2</f>
        <v>ABC</v>
      </c>
      <c r="B2" s="72" t="str">
        <f>'Liste de saisie'!C2</f>
        <v>Astrid</v>
      </c>
      <c r="C2" s="73" t="str">
        <f>'Liste de saisie'!H2</f>
        <v>02 34 56 78 90</v>
      </c>
      <c r="D2" s="72" t="str">
        <f>CONCATENATE("Travail : ",'Liste de saisie'!L2," / ","Portable : ",'Liste de saisie'!M2)</f>
        <v>Travail : 01 23 45 67 89 / Portable : 06 12 34 56 78</v>
      </c>
      <c r="E2" s="72" t="str">
        <f>CONCATENATE("Travail : ",'Liste de saisie'!Q2," / ","Portable : ",'Liste de saisie'!R2)</f>
        <v>Travail : 01 23 45 67 89 / Portable : 06 12 34 78 56</v>
      </c>
      <c r="F2" s="74" t="str">
        <f>'Liste de saisie'!I2</f>
        <v>ABC@mail.com</v>
      </c>
      <c r="G2" s="87"/>
    </row>
    <row r="3" spans="1:7" ht="37.5" customHeight="1" x14ac:dyDescent="0.2">
      <c r="A3" s="72" t="str">
        <f>'Liste de saisie'!B3</f>
        <v>BCD</v>
      </c>
      <c r="B3" s="72" t="str">
        <f>'Liste de saisie'!C3</f>
        <v>Benoit</v>
      </c>
      <c r="C3" s="73" t="str">
        <f>'Liste de saisie'!H3</f>
        <v>02 34 56 78 90</v>
      </c>
      <c r="D3" s="72" t="str">
        <f>CONCATENATE("Travail : ",'Liste de saisie'!L3," / ","Portable : ",'Liste de saisie'!M3)</f>
        <v>Travail : 01 23 45 67 89 / Portable : 06 12 34 56 78</v>
      </c>
      <c r="E3" s="72" t="str">
        <f>CONCATENATE("Travail : ",'Liste de saisie'!Q3," / ","Portable : ",'Liste de saisie'!R3)</f>
        <v>Travail : 01 23 45 67 89 / Portable : 06 12 34 78 56</v>
      </c>
      <c r="F3" s="74" t="str">
        <f>'Liste de saisie'!I3</f>
        <v>BCD@mail.com</v>
      </c>
      <c r="G3" s="87"/>
    </row>
    <row r="4" spans="1:7" ht="37.5" customHeight="1" x14ac:dyDescent="0.2">
      <c r="A4" s="72" t="str">
        <f>'Liste de saisie'!B4</f>
        <v>CDE</v>
      </c>
      <c r="B4" s="72" t="str">
        <f>'Liste de saisie'!C4</f>
        <v>Claude</v>
      </c>
      <c r="C4" s="73" t="str">
        <f>'Liste de saisie'!H4</f>
        <v>02 34 56 78 90</v>
      </c>
      <c r="D4" s="72" t="str">
        <f>CONCATENATE("Travail : ",'Liste de saisie'!L4," / ","Portable : ",'Liste de saisie'!M4)</f>
        <v>Travail : 01 23 45 67 89 / Portable : 06 12 34 56 78</v>
      </c>
      <c r="E4" s="72" t="str">
        <f>CONCATENATE("Travail : ",'Liste de saisie'!Q4," / ","Portable : ",'Liste de saisie'!R4)</f>
        <v>Travail : 01 23 45 67 89 / Portable : 06 12 34 78 56</v>
      </c>
      <c r="F4" s="74" t="str">
        <f>'Liste de saisie'!I4</f>
        <v>CDE@mail.com</v>
      </c>
      <c r="G4" s="87"/>
    </row>
    <row r="5" spans="1:7" ht="37.5" customHeight="1" x14ac:dyDescent="0.2">
      <c r="A5" s="72" t="str">
        <f>'Liste de saisie'!B5</f>
        <v>DEF</v>
      </c>
      <c r="B5" s="72" t="str">
        <f>'Liste de saisie'!C5</f>
        <v>David</v>
      </c>
      <c r="C5" s="73" t="str">
        <f>'Liste de saisie'!H5</f>
        <v>02 34 56 78 90</v>
      </c>
      <c r="D5" s="72" t="str">
        <f>CONCATENATE("Travail : ",'Liste de saisie'!L5," / ","Portable : ",'Liste de saisie'!M5)</f>
        <v>Travail : 01 23 45 67 89 / Portable : 06 12 34 56 78</v>
      </c>
      <c r="E5" s="72" t="str">
        <f>CONCATENATE("Travail : ",'Liste de saisie'!Q5," / ","Portable : ",'Liste de saisie'!R5)</f>
        <v>Travail : 01 23 45 67 89 / Portable : 06 12 34 78 56</v>
      </c>
      <c r="F5" s="74" t="str">
        <f>'Liste de saisie'!I5</f>
        <v>DEF@mail.com</v>
      </c>
      <c r="G5" s="87"/>
    </row>
    <row r="6" spans="1:7" ht="37.5" customHeight="1" x14ac:dyDescent="0.2">
      <c r="A6" s="72" t="str">
        <f>'Liste de saisie'!B6</f>
        <v>EFG</v>
      </c>
      <c r="B6" s="72" t="str">
        <f>'Liste de saisie'!C6</f>
        <v>Estelle</v>
      </c>
      <c r="C6" s="73" t="str">
        <f>'Liste de saisie'!H6</f>
        <v>02 34 56 78 90</v>
      </c>
      <c r="D6" s="72" t="str">
        <f>CONCATENATE("Travail : ",'Liste de saisie'!L6," / ","Portable : ",'Liste de saisie'!M6)</f>
        <v>Travail : 01 23 45 67 89 / Portable : 06 12 34 56 78</v>
      </c>
      <c r="E6" s="72" t="str">
        <f>CONCATENATE("Travail : ",'Liste de saisie'!Q6," / ","Portable : ",'Liste de saisie'!R6)</f>
        <v>Travail : 01 23 45 67 89 / Portable : 06 12 34 78 56</v>
      </c>
      <c r="F6" s="74" t="str">
        <f>'Liste de saisie'!I6</f>
        <v>EFG@mail.com</v>
      </c>
      <c r="G6" s="87"/>
    </row>
    <row r="7" spans="1:7" ht="37.5" customHeight="1" x14ac:dyDescent="0.2">
      <c r="A7" s="72" t="str">
        <f>'Liste de saisie'!B7</f>
        <v>FGH</v>
      </c>
      <c r="B7" s="72" t="str">
        <f>'Liste de saisie'!C7</f>
        <v>Françiois</v>
      </c>
      <c r="C7" s="73" t="str">
        <f>'Liste de saisie'!H7</f>
        <v>02 34 56 78 90</v>
      </c>
      <c r="D7" s="72" t="str">
        <f>CONCATENATE("Travail : ",'Liste de saisie'!L7," / ","Portable : ",'Liste de saisie'!M7)</f>
        <v>Travail : 01 23 45 67 89 / Portable : 06 12 34 56 78</v>
      </c>
      <c r="E7" s="72" t="str">
        <f>CONCATENATE("Travail : ",'Liste de saisie'!Q7," / ","Portable : ",'Liste de saisie'!R7)</f>
        <v>Travail : 01 23 45 67 89 / Portable : 06 12 34 78 56</v>
      </c>
      <c r="F7" s="74" t="str">
        <f>'Liste de saisie'!I7</f>
        <v>FGH@mail.com</v>
      </c>
      <c r="G7" s="87"/>
    </row>
    <row r="8" spans="1:7" ht="37.5" customHeight="1" x14ac:dyDescent="0.2">
      <c r="A8" s="72" t="str">
        <f>'Liste de saisie'!B8</f>
        <v>GHI</v>
      </c>
      <c r="B8" s="72" t="str">
        <f>'Liste de saisie'!C8</f>
        <v>Gudule</v>
      </c>
      <c r="C8" s="73" t="str">
        <f>'Liste de saisie'!H8</f>
        <v>02 34 56 78 90</v>
      </c>
      <c r="D8" s="72" t="str">
        <f>CONCATENATE("Travail : ",'Liste de saisie'!L8," / ","Portable : ",'Liste de saisie'!M8)</f>
        <v>Travail : 01 23 45 67 89 / Portable : 06 12 34 56 78</v>
      </c>
      <c r="E8" s="72" t="str">
        <f>CONCATENATE("Travail : ",'Liste de saisie'!Q8," / ","Portable : ",'Liste de saisie'!R8)</f>
        <v>Travail : 01 23 45 67 89 / Portable : 06 12 34 78 56</v>
      </c>
      <c r="F8" s="74" t="str">
        <f>'Liste de saisie'!I8</f>
        <v>GHI@mail.com</v>
      </c>
      <c r="G8" s="87"/>
    </row>
    <row r="9" spans="1:7" ht="37.5" customHeight="1" x14ac:dyDescent="0.2">
      <c r="A9" s="72" t="str">
        <f>'Liste de saisie'!B9</f>
        <v>HIJ</v>
      </c>
      <c r="B9" s="72" t="str">
        <f>'Liste de saisie'!C9</f>
        <v>Hector</v>
      </c>
      <c r="C9" s="73" t="str">
        <f>'Liste de saisie'!H9</f>
        <v>02 34 56 78 90</v>
      </c>
      <c r="D9" s="72" t="str">
        <f>CONCATENATE("Travail : ",'Liste de saisie'!L9," / ","Portable : ",'Liste de saisie'!M9)</f>
        <v>Travail : 01 23 45 67 89 / Portable : 06 12 34 56 78</v>
      </c>
      <c r="E9" s="72" t="str">
        <f>CONCATENATE("Travail : ",'Liste de saisie'!Q9," / ","Portable : ",'Liste de saisie'!R9)</f>
        <v>Travail : 01 23 45 67 89 / Portable : 06 12 34 78 56</v>
      </c>
      <c r="F9" s="74" t="str">
        <f>'Liste de saisie'!I9</f>
        <v>IJK@mail.com</v>
      </c>
      <c r="G9" s="87"/>
    </row>
    <row r="10" spans="1:7" ht="37.5" customHeight="1" x14ac:dyDescent="0.2">
      <c r="A10" s="72" t="str">
        <f>'Liste de saisie'!B10</f>
        <v>IJK</v>
      </c>
      <c r="B10" s="72" t="str">
        <f>'Liste de saisie'!C10</f>
        <v>Inès</v>
      </c>
      <c r="C10" s="73" t="str">
        <f>'Liste de saisie'!H10</f>
        <v>02 34 56 78 90</v>
      </c>
      <c r="D10" s="72" t="str">
        <f>CONCATENATE("Travail : ",'Liste de saisie'!L10," / ","Portable : ",'Liste de saisie'!M10)</f>
        <v>Travail : 01 23 45 67 89 / Portable : 06 12 34 56 78</v>
      </c>
      <c r="E10" s="72" t="str">
        <f>CONCATENATE("Travail : ",'Liste de saisie'!Q10," / ","Portable : ",'Liste de saisie'!R10)</f>
        <v>Travail : 01 23 45 67 89 / Portable : 06 12 34 78 56</v>
      </c>
      <c r="F10" s="74" t="str">
        <f>'Liste de saisie'!I10</f>
        <v>JKL@mail.com</v>
      </c>
      <c r="G10" s="87"/>
    </row>
    <row r="11" spans="1:7" ht="37.5" customHeight="1" x14ac:dyDescent="0.2">
      <c r="A11" s="72" t="str">
        <f>'Liste de saisie'!B11</f>
        <v>JKL</v>
      </c>
      <c r="B11" s="72" t="str">
        <f>'Liste de saisie'!C11</f>
        <v>Jules</v>
      </c>
      <c r="C11" s="73" t="str">
        <f>'Liste de saisie'!H11</f>
        <v>02 34 56 78 90</v>
      </c>
      <c r="D11" s="72" t="str">
        <f>CONCATENATE("Travail : ",'Liste de saisie'!L11," / ","Portable : ",'Liste de saisie'!M11)</f>
        <v>Travail : 01 23 45 67 89 / Portable : 06 12 34 56 78</v>
      </c>
      <c r="E11" s="72" t="str">
        <f>CONCATENATE("Travail : ",'Liste de saisie'!Q11," / ","Portable : ",'Liste de saisie'!R11)</f>
        <v>Travail : 01 23 45 67 89 / Portable : 06 12 34 78 56</v>
      </c>
      <c r="F11" s="74" t="str">
        <f>'Liste de saisie'!I11</f>
        <v>KLM@mail.com</v>
      </c>
      <c r="G11" s="87"/>
    </row>
    <row r="12" spans="1:7" ht="37.5" customHeight="1" x14ac:dyDescent="0.2">
      <c r="A12" s="72" t="str">
        <f>'Liste de saisie'!B12</f>
        <v>KLM</v>
      </c>
      <c r="B12" s="72" t="str">
        <f>'Liste de saisie'!C12</f>
        <v>Karim</v>
      </c>
      <c r="C12" s="73" t="str">
        <f>'Liste de saisie'!H12</f>
        <v>02 34 56 78 90</v>
      </c>
      <c r="D12" s="72" t="str">
        <f>CONCATENATE("Travail : ",'Liste de saisie'!L12," / ","Portable : ",'Liste de saisie'!M12)</f>
        <v>Travail : 01 23 45 67 89 / Portable : 06 12 34 56 78</v>
      </c>
      <c r="E12" s="72" t="str">
        <f>CONCATENATE("Travail : ",'Liste de saisie'!Q12," / ","Portable : ",'Liste de saisie'!R12)</f>
        <v>Travail : 01 23 45 67 89 / Portable : 06 12 34 78 56</v>
      </c>
      <c r="F12" s="74" t="str">
        <f>'Liste de saisie'!I12</f>
        <v>LMN@mail.com</v>
      </c>
      <c r="G12" s="87"/>
    </row>
    <row r="13" spans="1:7" ht="37.5" customHeight="1" x14ac:dyDescent="0.2">
      <c r="A13" s="72" t="str">
        <f>'Liste de saisie'!B13</f>
        <v>LMN</v>
      </c>
      <c r="B13" s="72" t="str">
        <f>'Liste de saisie'!C13</f>
        <v>Lucile</v>
      </c>
      <c r="C13" s="73" t="str">
        <f>'Liste de saisie'!H13</f>
        <v>02 34 56 78 90</v>
      </c>
      <c r="D13" s="72" t="str">
        <f>CONCATENATE("Travail : ",'Liste de saisie'!L13," / ","Portable : ",'Liste de saisie'!M13)</f>
        <v>Travail : 01 23 45 67 89 / Portable : 06 12 34 56 78</v>
      </c>
      <c r="E13" s="72" t="str">
        <f>CONCATENATE("Travail : ",'Liste de saisie'!Q13," / ","Portable : ",'Liste de saisie'!R13)</f>
        <v>Travail : 01 23 45 67 89 / Portable : 06 12 34 78 56</v>
      </c>
      <c r="F13" s="74" t="str">
        <f>'Liste de saisie'!I13</f>
        <v>MNO@mail.com</v>
      </c>
      <c r="G13" s="87"/>
    </row>
    <row r="14" spans="1:7" ht="37.5" customHeight="1" x14ac:dyDescent="0.2">
      <c r="A14" s="72" t="str">
        <f>'Liste de saisie'!B14</f>
        <v>MNO</v>
      </c>
      <c r="B14" s="72" t="str">
        <f>'Liste de saisie'!C14</f>
        <v>Marie</v>
      </c>
      <c r="C14" s="73" t="str">
        <f>'Liste de saisie'!H14</f>
        <v>02 34 56 78 90</v>
      </c>
      <c r="D14" s="72" t="str">
        <f>CONCATENATE("Travail : ",'Liste de saisie'!L14," / ","Portable : ",'Liste de saisie'!M14)</f>
        <v>Travail : 01 23 45 67 89 / Portable : 06 12 34 56 78</v>
      </c>
      <c r="E14" s="72" t="str">
        <f>CONCATENATE("Travail : ",'Liste de saisie'!Q14," / ","Portable : ",'Liste de saisie'!R14)</f>
        <v>Travail : 01 23 45 67 89 / Portable : 06 12 34 78 56</v>
      </c>
      <c r="F14" s="74" t="str">
        <f>'Liste de saisie'!I14</f>
        <v>MNO@mail.com</v>
      </c>
      <c r="G14" s="87"/>
    </row>
    <row r="15" spans="1:7" ht="37.5" customHeight="1" x14ac:dyDescent="0.2">
      <c r="A15" s="72" t="str">
        <f>'Liste de saisie'!B15</f>
        <v>NOP</v>
      </c>
      <c r="B15" s="72" t="str">
        <f>'Liste de saisie'!C15</f>
        <v>Nicole</v>
      </c>
      <c r="C15" s="73" t="str">
        <f>'Liste de saisie'!H15</f>
        <v>02 34 56 78 90</v>
      </c>
      <c r="D15" s="72" t="str">
        <f>CONCATENATE("Travail : ",'Liste de saisie'!L15," / ","Portable : ",'Liste de saisie'!M15)</f>
        <v>Travail : 01 23 45 67 89 / Portable : 06 12 34 56 78</v>
      </c>
      <c r="E15" s="72" t="str">
        <f>CONCATENATE("Travail : ",'Liste de saisie'!Q15," / ","Portable : ",'Liste de saisie'!R15)</f>
        <v>Travail : 01 23 45 67 89 / Portable : 06 12 34 78 56</v>
      </c>
      <c r="F15" s="74" t="str">
        <f>'Liste de saisie'!I15</f>
        <v>NOP@mail.com</v>
      </c>
      <c r="G15" s="87"/>
    </row>
    <row r="16" spans="1:7" ht="37.5" customHeight="1" x14ac:dyDescent="0.2">
      <c r="A16" s="72" t="str">
        <f>'Liste de saisie'!B16</f>
        <v>OPQ</v>
      </c>
      <c r="B16" s="72" t="str">
        <f>'Liste de saisie'!C16</f>
        <v>Oscar</v>
      </c>
      <c r="C16" s="73" t="str">
        <f>'Liste de saisie'!H16</f>
        <v>02 34 56 78 90</v>
      </c>
      <c r="D16" s="72" t="str">
        <f>CONCATENATE("Travail : ",'Liste de saisie'!L16," / ","Portable : ",'Liste de saisie'!M16)</f>
        <v>Travail : 01 23 45 67 89 / Portable : 06 12 34 56 78</v>
      </c>
      <c r="E16" s="72" t="str">
        <f>CONCATENATE("Travail : ",'Liste de saisie'!Q16," / ","Portable : ",'Liste de saisie'!R16)</f>
        <v>Travail : 01 23 45 67 89 / Portable : 06 12 34 78 56</v>
      </c>
      <c r="F16" s="74" t="str">
        <f>'Liste de saisie'!I16</f>
        <v>OPQ@mail.com</v>
      </c>
      <c r="G16" s="87"/>
    </row>
    <row r="17" spans="1:7" ht="37.5" customHeight="1" x14ac:dyDescent="0.2">
      <c r="A17" s="72" t="str">
        <f>'Liste de saisie'!B17</f>
        <v>PQR</v>
      </c>
      <c r="B17" s="72" t="str">
        <f>'Liste de saisie'!C17</f>
        <v>Paul</v>
      </c>
      <c r="C17" s="73" t="str">
        <f>'Liste de saisie'!H17</f>
        <v>02 34 56 78 90</v>
      </c>
      <c r="D17" s="72" t="str">
        <f>CONCATENATE("Travail : ",'Liste de saisie'!L17," / ","Portable : ",'Liste de saisie'!M17)</f>
        <v>Travail : 01 23 45 67 89 / Portable : 06 12 34 56 78</v>
      </c>
      <c r="E17" s="72" t="str">
        <f>CONCATENATE("Travail : ",'Liste de saisie'!Q17," / ","Portable : ",'Liste de saisie'!R17)</f>
        <v>Travail : 01 23 45 67 89 / Portable : 06 12 34 78 56</v>
      </c>
      <c r="F17" s="74" t="str">
        <f>'Liste de saisie'!I17</f>
        <v>PQR@mail.com</v>
      </c>
      <c r="G17" s="87"/>
    </row>
    <row r="18" spans="1:7" ht="37.5" customHeight="1" x14ac:dyDescent="0.2">
      <c r="A18" s="72" t="str">
        <f>'Liste de saisie'!B18</f>
        <v>QRS</v>
      </c>
      <c r="B18" s="72" t="str">
        <f>'Liste de saisie'!C18</f>
        <v>Quentin</v>
      </c>
      <c r="C18" s="73" t="str">
        <f>'Liste de saisie'!H18</f>
        <v>02 34 56 78 90</v>
      </c>
      <c r="D18" s="72" t="str">
        <f>CONCATENATE("Travail : ",'Liste de saisie'!L18," / ","Portable : ",'Liste de saisie'!M18)</f>
        <v>Travail : 01 23 45 67 89 / Portable : 06 12 34 56 78</v>
      </c>
      <c r="E18" s="72" t="str">
        <f>CONCATENATE("Travail : ",'Liste de saisie'!Q18," / ","Portable : ",'Liste de saisie'!R18)</f>
        <v>Travail : 01 23 45 67 89 / Portable : 06 12 34 78 56</v>
      </c>
      <c r="F18" s="74" t="str">
        <f>'Liste de saisie'!I18</f>
        <v>QRS@mail.com</v>
      </c>
      <c r="G18" s="87"/>
    </row>
    <row r="19" spans="1:7" ht="37.5" customHeight="1" x14ac:dyDescent="0.2">
      <c r="A19" s="72" t="str">
        <f>'Liste de saisie'!B19</f>
        <v>RST</v>
      </c>
      <c r="B19" s="72" t="str">
        <f>'Liste de saisie'!C19</f>
        <v>Rémi</v>
      </c>
      <c r="C19" s="73" t="str">
        <f>'Liste de saisie'!H19</f>
        <v>02 34 56 78 90</v>
      </c>
      <c r="D19" s="72" t="str">
        <f>CONCATENATE("Travail : ",'Liste de saisie'!L19," / ","Portable : ",'Liste de saisie'!M19)</f>
        <v>Travail : 01 23 45 67 89 / Portable : 06 12 34 56 78</v>
      </c>
      <c r="E19" s="72" t="str">
        <f>CONCATENATE("Travail : ",'Liste de saisie'!Q19," / ","Portable : ",'Liste de saisie'!R19)</f>
        <v>Travail : 01 23 45 67 89 / Portable : 06 12 34 78 56</v>
      </c>
      <c r="F19" s="74" t="str">
        <f>'Liste de saisie'!I19</f>
        <v>RST@mail.com</v>
      </c>
      <c r="G19" s="87"/>
    </row>
    <row r="20" spans="1:7" ht="37.5" customHeight="1" x14ac:dyDescent="0.2">
      <c r="A20" s="72" t="str">
        <f>'Liste de saisie'!B20</f>
        <v>STU</v>
      </c>
      <c r="B20" s="72" t="str">
        <f>'Liste de saisie'!C20</f>
        <v>Sabine</v>
      </c>
      <c r="C20" s="73" t="str">
        <f>'Liste de saisie'!H20</f>
        <v>02 34 56 78 90</v>
      </c>
      <c r="D20" s="72" t="str">
        <f>CONCATENATE("Travail : ",'Liste de saisie'!L20," / ","Portable : ",'Liste de saisie'!M20)</f>
        <v>Travail : 01 23 45 67 89 / Portable : 06 12 34 56 78</v>
      </c>
      <c r="E20" s="72" t="str">
        <f>CONCATENATE("Travail : ",'Liste de saisie'!Q20," / ","Portable : ",'Liste de saisie'!R20)</f>
        <v>Travail : 01 23 45 67 89 / Portable : 06 12 34 78 56</v>
      </c>
      <c r="F20" s="74" t="str">
        <f>'Liste de saisie'!I20</f>
        <v>STU@mail.com</v>
      </c>
      <c r="G20" s="87"/>
    </row>
    <row r="21" spans="1:7" ht="37.5" customHeight="1" x14ac:dyDescent="0.2">
      <c r="A21" s="72" t="str">
        <f>'Liste de saisie'!B21</f>
        <v>TUV</v>
      </c>
      <c r="B21" s="72" t="str">
        <f>'Liste de saisie'!C21</f>
        <v>Théo</v>
      </c>
      <c r="C21" s="73" t="str">
        <f>'Liste de saisie'!H21</f>
        <v>02 34 56 78 90</v>
      </c>
      <c r="D21" s="72" t="str">
        <f>CONCATENATE("Travail : ",'Liste de saisie'!L21," / ","Portable : ",'Liste de saisie'!M21)</f>
        <v>Travail : 01 23 45 67 89 / Portable : 06 12 34 56 78</v>
      </c>
      <c r="E21" s="72" t="str">
        <f>CONCATENATE("Travail : ",'Liste de saisie'!Q21," / ","Portable : ",'Liste de saisie'!R21)</f>
        <v>Travail : 01 23 45 67 89 / Portable : 06 12 34 78 56</v>
      </c>
      <c r="F21" s="74" t="str">
        <f>'Liste de saisie'!I21</f>
        <v>TUV@mail.com</v>
      </c>
      <c r="G21" s="87"/>
    </row>
    <row r="22" spans="1:7" ht="37.5" customHeight="1" x14ac:dyDescent="0.2">
      <c r="A22" s="72" t="str">
        <f>'Liste de saisie'!B22</f>
        <v>UVW</v>
      </c>
      <c r="B22" s="72" t="str">
        <f>'Liste de saisie'!C22</f>
        <v>Ursule</v>
      </c>
      <c r="C22" s="73" t="str">
        <f>'Liste de saisie'!H22</f>
        <v>02 34 56 78 90</v>
      </c>
      <c r="D22" s="72" t="str">
        <f>CONCATENATE("Travail : ",'Liste de saisie'!L22," / ","Portable : ",'Liste de saisie'!M22)</f>
        <v>Travail : 01 23 45 67 89 / Portable : 06 12 34 56 78</v>
      </c>
      <c r="E22" s="72" t="str">
        <f>CONCATENATE("Travail : ",'Liste de saisie'!Q22," / ","Portable : ",'Liste de saisie'!R22)</f>
        <v>Travail : 01 23 45 67 89 / Portable : 06 12 34 78 56</v>
      </c>
      <c r="F22" s="74" t="str">
        <f>'Liste de saisie'!I22</f>
        <v>UVW@mail.com</v>
      </c>
      <c r="G22" s="87"/>
    </row>
    <row r="23" spans="1:7" ht="37.5" customHeight="1" x14ac:dyDescent="0.2">
      <c r="A23" s="72" t="str">
        <f>'Liste de saisie'!B23</f>
        <v>VWX</v>
      </c>
      <c r="B23" s="72" t="str">
        <f>'Liste de saisie'!C23</f>
        <v>Vincent</v>
      </c>
      <c r="C23" s="73" t="str">
        <f>'Liste de saisie'!H23</f>
        <v>02 34 56 78 90</v>
      </c>
      <c r="D23" s="72" t="str">
        <f>CONCATENATE("Travail : ",'Liste de saisie'!L23," / ","Portable : ",'Liste de saisie'!M23)</f>
        <v>Travail : 01 23 45 67 89 / Portable : 06 12 34 56 78</v>
      </c>
      <c r="E23" s="72" t="str">
        <f>CONCATENATE("Travail : ",'Liste de saisie'!Q23," / ","Portable : ",'Liste de saisie'!R23)</f>
        <v>Travail : 01 23 45 67 89 / Portable : 06 12 34 78 56</v>
      </c>
      <c r="F23" s="74" t="str">
        <f>'Liste de saisie'!I23</f>
        <v>VWX@mail.com</v>
      </c>
      <c r="G23" s="87"/>
    </row>
    <row r="24" spans="1:7" ht="37.5" customHeight="1" x14ac:dyDescent="0.2">
      <c r="A24" s="72" t="str">
        <f>'Liste de saisie'!B24</f>
        <v>WXY</v>
      </c>
      <c r="B24" s="72" t="str">
        <f>'Liste de saisie'!C24</f>
        <v>Willy</v>
      </c>
      <c r="C24" s="73" t="str">
        <f>'Liste de saisie'!H24</f>
        <v>02 34 56 78 90</v>
      </c>
      <c r="D24" s="72" t="str">
        <f>CONCATENATE("Travail : ",'Liste de saisie'!L24," / ","Portable : ",'Liste de saisie'!M24)</f>
        <v>Travail : 01 23 45 67 89 / Portable : 06 12 34 56 78</v>
      </c>
      <c r="E24" s="72" t="str">
        <f>CONCATENATE("Travail : ",'Liste de saisie'!Q24," / ","Portable : ",'Liste de saisie'!R24)</f>
        <v>Travail : 01 23 45 67 89 / Portable : 06 12 34 78 56</v>
      </c>
      <c r="F24" s="74" t="str">
        <f>'Liste de saisie'!I24</f>
        <v>WXY@mail.com</v>
      </c>
      <c r="G24" s="87"/>
    </row>
    <row r="25" spans="1:7" ht="37.5" customHeight="1" x14ac:dyDescent="0.2">
      <c r="A25" s="72" t="str">
        <f>'Liste de saisie'!B25</f>
        <v>XYZ</v>
      </c>
      <c r="B25" s="72" t="str">
        <f>'Liste de saisie'!C25</f>
        <v>Xavier</v>
      </c>
      <c r="C25" s="73" t="str">
        <f>'Liste de saisie'!H25</f>
        <v>02 34 56 78 90</v>
      </c>
      <c r="D25" s="72" t="str">
        <f>CONCATENATE("Travail : ",'Liste de saisie'!L25," / ","Portable : ",'Liste de saisie'!M25)</f>
        <v>Travail : 01 23 45 67 89 / Portable : 06 12 34 56 78</v>
      </c>
      <c r="E25" s="72" t="str">
        <f>CONCATENATE("Travail : ",'Liste de saisie'!Q25," / ","Portable : ",'Liste de saisie'!R25)</f>
        <v>Travail : 01 23 45 67 89 / Portable : 06 12 34 78 56</v>
      </c>
      <c r="F25" s="74" t="str">
        <f>'Liste de saisie'!I25</f>
        <v>XYZ@mail.com</v>
      </c>
      <c r="G25" s="87"/>
    </row>
    <row r="26" spans="1:7" ht="37.5" customHeight="1" x14ac:dyDescent="0.2">
      <c r="A26" s="72" t="str">
        <f>'Liste de saisie'!B26</f>
        <v>YZA</v>
      </c>
      <c r="B26" s="72" t="str">
        <f>'Liste de saisie'!C26</f>
        <v>Yvon</v>
      </c>
      <c r="C26" s="73" t="str">
        <f>'Liste de saisie'!H26</f>
        <v>02 34 56 78 90</v>
      </c>
      <c r="D26" s="72" t="str">
        <f>CONCATENATE("Travail : ",'Liste de saisie'!L26," / ","Portable : ",'Liste de saisie'!M26)</f>
        <v>Travail : 01 23 45 67 89 / Portable : 06 12 34 56 78</v>
      </c>
      <c r="E26" s="72" t="str">
        <f>CONCATENATE("Travail : ",'Liste de saisie'!Q26," / ","Portable : ",'Liste de saisie'!R26)</f>
        <v>Travail : 01 23 45 67 89 / Portable : 06 12 34 78 56</v>
      </c>
      <c r="F26" s="74" t="str">
        <f>'Liste de saisie'!I26</f>
        <v>YZA@mail.com</v>
      </c>
      <c r="G26" s="87"/>
    </row>
    <row r="27" spans="1:7" ht="37.5" customHeight="1" x14ac:dyDescent="0.2">
      <c r="A27" s="72" t="str">
        <f>'Liste de saisie'!B27</f>
        <v>ZAB</v>
      </c>
      <c r="B27" s="72" t="str">
        <f>'Liste de saisie'!C27</f>
        <v>Zazie</v>
      </c>
      <c r="C27" s="73" t="str">
        <f>'Liste de saisie'!H27</f>
        <v>02 34 56 78 90</v>
      </c>
      <c r="D27" s="72" t="str">
        <f>CONCATENATE("Travail : ",'Liste de saisie'!L27," / ","Portable : ",'Liste de saisie'!M27)</f>
        <v>Travail : 01 23 45 67 89 / Portable : 06 12 34 56 78</v>
      </c>
      <c r="E27" s="72" t="str">
        <f>CONCATENATE("Travail : ",'Liste de saisie'!Q27," / ","Portable : ",'Liste de saisie'!R27)</f>
        <v>Travail : 01 23 45 67 89 / Portable : 06 12 34 78 56</v>
      </c>
      <c r="F27" s="74" t="str">
        <f>'Liste de saisie'!I27</f>
        <v>ZAB@mail.com</v>
      </c>
      <c r="G27" s="87"/>
    </row>
    <row r="28" spans="1:7" ht="37.5" customHeight="1" x14ac:dyDescent="0.2">
      <c r="A28" s="72" t="str">
        <f>'Liste de saisie'!B28</f>
        <v>ZCD</v>
      </c>
      <c r="B28" s="72" t="str">
        <f>'Liste de saisie'!C28</f>
        <v>Armelle</v>
      </c>
      <c r="C28" s="73" t="str">
        <f>'Liste de saisie'!H28</f>
        <v>02 34 56 78 90</v>
      </c>
      <c r="D28" s="72" t="str">
        <f>CONCATENATE("Travail : ",'Liste de saisie'!L28," / ","Portable : ",'Liste de saisie'!M28)</f>
        <v>Travail : 01 23 45 67 89 / Portable : 06 12 34 56 78</v>
      </c>
      <c r="E28" s="72" t="str">
        <f>CONCATENATE("Travail : ",'Liste de saisie'!Q28," / ","Portable : ",'Liste de saisie'!R28)</f>
        <v>Travail : 01 23 45 67 89 / Portable : 06 12 34 78 56</v>
      </c>
      <c r="F28" s="74" t="str">
        <f>'Liste de saisie'!I28</f>
        <v>ZCD@mail.com</v>
      </c>
      <c r="G28" s="87"/>
    </row>
    <row r="29" spans="1:7" ht="37.5" customHeight="1" x14ac:dyDescent="0.2">
      <c r="A29" s="72" t="str">
        <f>'Liste de saisie'!B29</f>
        <v>ZEF</v>
      </c>
      <c r="B29" s="72" t="str">
        <f>'Liste de saisie'!C29</f>
        <v>Bob</v>
      </c>
      <c r="C29" s="73" t="str">
        <f>'Liste de saisie'!H29</f>
        <v>02 34 56 78 90</v>
      </c>
      <c r="D29" s="72" t="str">
        <f>CONCATENATE("Travail : ",'Liste de saisie'!L29," / ","Portable : ",'Liste de saisie'!M29)</f>
        <v>Travail : 01 23 45 67 89 / Portable : 06 12 34 56 78</v>
      </c>
      <c r="E29" s="72" t="str">
        <f>CONCATENATE("Travail : ",'Liste de saisie'!Q29," / ","Portable : ",'Liste de saisie'!R29)</f>
        <v>Travail : 01 23 45 67 89 / Portable : 06 12 34 78 56</v>
      </c>
      <c r="F29" s="74" t="str">
        <f>'Liste de saisie'!I29</f>
        <v>ZEF@mail.com</v>
      </c>
      <c r="G29" s="87"/>
    </row>
    <row r="30" spans="1:7" ht="37.5" customHeight="1" x14ac:dyDescent="0.2">
      <c r="A30" s="72" t="str">
        <f>'Liste de saisie'!B30</f>
        <v>ZGH</v>
      </c>
      <c r="B30" s="72" t="str">
        <f>'Liste de saisie'!C30</f>
        <v>Carl</v>
      </c>
      <c r="C30" s="73" t="str">
        <f>'Liste de saisie'!H30</f>
        <v>02 34 56 78 90</v>
      </c>
      <c r="D30" s="72" t="str">
        <f>CONCATENATE("Travail : ",'Liste de saisie'!L30," / ","Portable : ",'Liste de saisie'!M30)</f>
        <v>Travail : 01 23 45 67 89 / Portable : 06 12 34 56 78</v>
      </c>
      <c r="E30" s="72" t="str">
        <f>CONCATENATE("Travail : ",'Liste de saisie'!Q30," / ","Portable : ",'Liste de saisie'!R30)</f>
        <v>Travail : 01 23 45 67 89 / Portable : 06 12 34 78 56</v>
      </c>
      <c r="F30" s="74" t="str">
        <f>'Liste de saisie'!I30</f>
        <v>ZGH@mail.com</v>
      </c>
      <c r="G30" s="87"/>
    </row>
    <row r="31" spans="1:7" ht="37.5" customHeight="1" x14ac:dyDescent="0.2">
      <c r="A31" s="72" t="str">
        <f>'Liste de saisie'!B31</f>
        <v>ZIJ</v>
      </c>
      <c r="B31" s="72" t="str">
        <f>'Liste de saisie'!C31</f>
        <v>Denis</v>
      </c>
      <c r="C31" s="73" t="str">
        <f>'Liste de saisie'!H31</f>
        <v>02 34 56 78 90</v>
      </c>
      <c r="D31" s="72" t="str">
        <f>CONCATENATE("Travail : ",'Liste de saisie'!L31," / ","Portable : ",'Liste de saisie'!M31)</f>
        <v>Travail : 01 23 45 67 89 / Portable : 06 12 34 56 78</v>
      </c>
      <c r="E31" s="72" t="str">
        <f>CONCATENATE("Travail : ",'Liste de saisie'!Q31," / ","Portable : ",'Liste de saisie'!R31)</f>
        <v>Travail : 01 23 45 67 89 / Portable : 06 12 34 78 56</v>
      </c>
      <c r="F31" s="74" t="str">
        <f>'Liste de saisie'!I31</f>
        <v>ZIJ@mail.com</v>
      </c>
      <c r="G31" s="87"/>
    </row>
    <row r="32" spans="1:7" ht="37.5" customHeight="1" x14ac:dyDescent="0.2">
      <c r="A32" s="72" t="str">
        <f>'Liste de saisie'!B32</f>
        <v>ZKL</v>
      </c>
      <c r="B32" s="72" t="str">
        <f>'Liste de saisie'!C32</f>
        <v>Eric</v>
      </c>
      <c r="C32" s="73" t="str">
        <f>'Liste de saisie'!H32</f>
        <v>02 34 56 78 90</v>
      </c>
      <c r="D32" s="72" t="str">
        <f>CONCATENATE("Travail : ",'Liste de saisie'!L32," / ","Portable : ",'Liste de saisie'!M32)</f>
        <v>Travail : 01 23 45 67 89 / Portable : 06 12 34 56 78</v>
      </c>
      <c r="E32" s="72" t="str">
        <f>CONCATENATE("Travail : ",'Liste de saisie'!Q32," / ","Portable : ",'Liste de saisie'!R32)</f>
        <v>Travail : 01 23 45 67 89 / Portable : 06 12 34 78 56</v>
      </c>
      <c r="F32" s="74" t="str">
        <f>'Liste de saisie'!I32</f>
        <v>ZKL@mail.com</v>
      </c>
      <c r="G32" s="87"/>
    </row>
    <row r="33" spans="1:7" ht="37.5" customHeight="1" x14ac:dyDescent="0.2">
      <c r="A33" s="72" t="str">
        <f>'Liste de saisie'!B33</f>
        <v>ZMN</v>
      </c>
      <c r="B33" s="72" t="str">
        <f>'Liste de saisie'!C33</f>
        <v>Fabienne</v>
      </c>
      <c r="C33" s="73" t="str">
        <f>'Liste de saisie'!H33</f>
        <v>02 34 56 78 90</v>
      </c>
      <c r="D33" s="72" t="str">
        <f>CONCATENATE("Travail : ",'Liste de saisie'!L33," / ","Portable : ",'Liste de saisie'!M33)</f>
        <v>Travail : 01 23 45 67 89 / Portable : 06 12 34 56 78</v>
      </c>
      <c r="E33" s="72" t="str">
        <f>CONCATENATE("Travail : ",'Liste de saisie'!Q33," / ","Portable : ",'Liste de saisie'!R33)</f>
        <v>Travail : 01 23 45 67 89 / Portable : 06 12 34 78 56</v>
      </c>
      <c r="F33" s="74" t="str">
        <f>'Liste de saisie'!I33</f>
        <v>ZMN@mail.com</v>
      </c>
      <c r="G33" s="87"/>
    </row>
    <row r="34" spans="1:7" ht="37.5" customHeight="1" x14ac:dyDescent="0.2">
      <c r="A34" s="72" t="str">
        <f>'Liste de saisie'!B34</f>
        <v>ZOP</v>
      </c>
      <c r="B34" s="72" t="str">
        <f>'Liste de saisie'!C34</f>
        <v>Géraldine</v>
      </c>
      <c r="C34" s="73" t="str">
        <f>'Liste de saisie'!H34</f>
        <v>02 34 56 78 90</v>
      </c>
      <c r="D34" s="72" t="str">
        <f>CONCATENATE("Travail : ",'Liste de saisie'!L34," / ","Portable : ",'Liste de saisie'!M34)</f>
        <v>Travail : 01 23 45 67 89 / Portable : 06 12 34 56 78</v>
      </c>
      <c r="E34" s="72" t="str">
        <f>CONCATENATE("Travail : ",'Liste de saisie'!Q34," / ","Portable : ",'Liste de saisie'!R34)</f>
        <v>Travail : 01 23 45 67 89 / Portable : 06 12 34 78 56</v>
      </c>
      <c r="F34" s="74" t="str">
        <f>'Liste de saisie'!I34</f>
        <v>ZOP@mail.com</v>
      </c>
      <c r="G34" s="87"/>
    </row>
    <row r="35" spans="1:7" ht="37.5" customHeight="1" x14ac:dyDescent="0.2">
      <c r="A35" s="72" t="str">
        <f>'Liste de saisie'!B35</f>
        <v>ZQR</v>
      </c>
      <c r="B35" s="72" t="str">
        <f>'Liste de saisie'!C35</f>
        <v>Hilda</v>
      </c>
      <c r="C35" s="73" t="str">
        <f>'Liste de saisie'!H35</f>
        <v>02 34 56 78 90</v>
      </c>
      <c r="D35" s="72" t="str">
        <f>CONCATENATE("Travail : ",'Liste de saisie'!L35," / ","Portable : ",'Liste de saisie'!M35)</f>
        <v>Travail : 01 23 45 67 89 / Portable : 06 12 34 56 78</v>
      </c>
      <c r="E35" s="72" t="str">
        <f>CONCATENATE("Travail : ",'Liste de saisie'!Q35," / ","Portable : ",'Liste de saisie'!R35)</f>
        <v>Travail : 01 23 45 67 89 / Portable : 06 12 34 78 56</v>
      </c>
      <c r="F35" s="74" t="str">
        <f>'Liste de saisie'!I35</f>
        <v>ZQR@mail.com</v>
      </c>
      <c r="G35" s="87"/>
    </row>
  </sheetData>
  <protectedRanges>
    <protectedRange sqref="G2:G35" name="Plage1"/>
  </protectedRanges>
  <printOptions horizontalCentered="1" verticalCentered="1"/>
  <pageMargins left="0.23622047244094491" right="0.23622047244094491" top="0.39370078740157483" bottom="0.59055118110236227" header="0.31496062992125984" footer="0.31496062992125984"/>
  <pageSetup paperSize="9" scale="75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7" zoomScale="90" zoomScaleNormal="90" workbookViewId="0">
      <selection activeCell="D34" sqref="D34"/>
    </sheetView>
  </sheetViews>
  <sheetFormatPr baseColWidth="10" defaultColWidth="17.140625" defaultRowHeight="28.5" customHeight="1" x14ac:dyDescent="0.2"/>
  <cols>
    <col min="1" max="1" width="21.28515625" style="24" customWidth="1"/>
    <col min="2" max="2" width="15" style="24" customWidth="1"/>
    <col min="3" max="9" width="8.5703125" style="24" customWidth="1"/>
    <col min="10" max="10" width="17.5703125" style="23" bestFit="1" customWidth="1"/>
    <col min="11" max="16384" width="17.140625" style="24"/>
  </cols>
  <sheetData>
    <row r="1" spans="1:10" s="28" customFormat="1" ht="28.5" customHeight="1" x14ac:dyDescent="0.2">
      <c r="A1" s="29" t="s">
        <v>1</v>
      </c>
      <c r="B1" s="29" t="s">
        <v>2</v>
      </c>
      <c r="C1" s="30"/>
      <c r="D1" s="30"/>
      <c r="E1" s="30"/>
      <c r="F1" s="30"/>
      <c r="G1" s="30"/>
      <c r="H1" s="30"/>
      <c r="I1" s="30"/>
      <c r="J1" s="27"/>
    </row>
    <row r="2" spans="1:10" ht="28.5" customHeight="1" x14ac:dyDescent="0.2">
      <c r="A2" s="31" t="str">
        <f>'Liste de saisie'!C2</f>
        <v>Astrid</v>
      </c>
      <c r="B2" s="31" t="str">
        <f>'Liste de saisie'!B2</f>
        <v>ABC</v>
      </c>
      <c r="C2" s="31"/>
      <c r="D2" s="31"/>
      <c r="E2" s="31"/>
      <c r="F2" s="31"/>
      <c r="G2" s="31"/>
      <c r="H2" s="31"/>
      <c r="I2" s="31"/>
    </row>
    <row r="3" spans="1:10" ht="28.5" customHeight="1" x14ac:dyDescent="0.2">
      <c r="A3" s="31" t="str">
        <f>'Liste de saisie'!C3</f>
        <v>Benoit</v>
      </c>
      <c r="B3" s="31" t="str">
        <f>'Liste de saisie'!B3</f>
        <v>BCD</v>
      </c>
      <c r="C3" s="31"/>
      <c r="D3" s="31"/>
      <c r="E3" s="31"/>
      <c r="F3" s="31"/>
      <c r="G3" s="31"/>
      <c r="H3" s="31"/>
      <c r="I3" s="31"/>
    </row>
    <row r="4" spans="1:10" ht="28.5" customHeight="1" x14ac:dyDescent="0.2">
      <c r="A4" s="31" t="str">
        <f>'Liste de saisie'!C4</f>
        <v>Claude</v>
      </c>
      <c r="B4" s="31" t="str">
        <f>'Liste de saisie'!B4</f>
        <v>CDE</v>
      </c>
      <c r="C4" s="31"/>
      <c r="D4" s="31"/>
      <c r="E4" s="31"/>
      <c r="F4" s="31"/>
      <c r="G4" s="31"/>
      <c r="H4" s="31"/>
      <c r="I4" s="31"/>
    </row>
    <row r="5" spans="1:10" ht="28.5" customHeight="1" x14ac:dyDescent="0.2">
      <c r="A5" s="31" t="str">
        <f>'Liste de saisie'!C5</f>
        <v>David</v>
      </c>
      <c r="B5" s="31" t="str">
        <f>'Liste de saisie'!B5</f>
        <v>DEF</v>
      </c>
      <c r="C5" s="31"/>
      <c r="D5" s="31"/>
      <c r="E5" s="31"/>
      <c r="F5" s="31"/>
      <c r="G5" s="31"/>
      <c r="H5" s="31"/>
      <c r="I5" s="31"/>
    </row>
    <row r="6" spans="1:10" ht="28.5" customHeight="1" x14ac:dyDescent="0.2">
      <c r="A6" s="31" t="str">
        <f>'Liste de saisie'!C6</f>
        <v>Estelle</v>
      </c>
      <c r="B6" s="31" t="str">
        <f>'Liste de saisie'!B6</f>
        <v>EFG</v>
      </c>
      <c r="C6" s="31"/>
      <c r="D6" s="31"/>
      <c r="E6" s="31"/>
      <c r="F6" s="31"/>
      <c r="G6" s="31"/>
      <c r="H6" s="31"/>
      <c r="I6" s="31"/>
    </row>
    <row r="7" spans="1:10" ht="28.5" customHeight="1" x14ac:dyDescent="0.2">
      <c r="A7" s="31" t="str">
        <f>'Liste de saisie'!C7</f>
        <v>Françiois</v>
      </c>
      <c r="B7" s="31" t="str">
        <f>'Liste de saisie'!B7</f>
        <v>FGH</v>
      </c>
      <c r="C7" s="31"/>
      <c r="D7" s="31"/>
      <c r="E7" s="31"/>
      <c r="F7" s="31"/>
      <c r="G7" s="31"/>
      <c r="H7" s="31"/>
      <c r="I7" s="31"/>
    </row>
    <row r="8" spans="1:10" ht="28.5" customHeight="1" x14ac:dyDescent="0.2">
      <c r="A8" s="31" t="str">
        <f>'Liste de saisie'!C8</f>
        <v>Gudule</v>
      </c>
      <c r="B8" s="31" t="str">
        <f>'Liste de saisie'!B8</f>
        <v>GHI</v>
      </c>
      <c r="C8" s="31"/>
      <c r="D8" s="31"/>
      <c r="E8" s="31"/>
      <c r="F8" s="31"/>
      <c r="G8" s="31"/>
      <c r="H8" s="31"/>
      <c r="I8" s="31"/>
    </row>
    <row r="9" spans="1:10" ht="28.5" customHeight="1" x14ac:dyDescent="0.2">
      <c r="A9" s="31" t="str">
        <f>'Liste de saisie'!C9</f>
        <v>Hector</v>
      </c>
      <c r="B9" s="31" t="str">
        <f>'Liste de saisie'!B9</f>
        <v>HIJ</v>
      </c>
      <c r="C9" s="31"/>
      <c r="D9" s="31"/>
      <c r="E9" s="31"/>
      <c r="F9" s="31"/>
      <c r="G9" s="31"/>
      <c r="H9" s="31"/>
      <c r="I9" s="31"/>
    </row>
    <row r="10" spans="1:10" ht="28.5" customHeight="1" x14ac:dyDescent="0.2">
      <c r="A10" s="31" t="str">
        <f>'Liste de saisie'!C10</f>
        <v>Inès</v>
      </c>
      <c r="B10" s="31" t="str">
        <f>'Liste de saisie'!B10</f>
        <v>IJK</v>
      </c>
      <c r="C10" s="31"/>
      <c r="D10" s="31"/>
      <c r="E10" s="31"/>
      <c r="F10" s="31"/>
      <c r="G10" s="31"/>
      <c r="H10" s="31"/>
      <c r="I10" s="31"/>
    </row>
    <row r="11" spans="1:10" ht="28.5" customHeight="1" x14ac:dyDescent="0.2">
      <c r="A11" s="31" t="str">
        <f>'Liste de saisie'!C11</f>
        <v>Jules</v>
      </c>
      <c r="B11" s="31" t="str">
        <f>'Liste de saisie'!B11</f>
        <v>JKL</v>
      </c>
      <c r="C11" s="31"/>
      <c r="D11" s="31"/>
      <c r="E11" s="31"/>
      <c r="F11" s="31"/>
      <c r="G11" s="31"/>
      <c r="H11" s="31"/>
      <c r="I11" s="31"/>
    </row>
    <row r="12" spans="1:10" ht="28.5" customHeight="1" x14ac:dyDescent="0.2">
      <c r="A12" s="31" t="str">
        <f>'Liste de saisie'!C12</f>
        <v>Karim</v>
      </c>
      <c r="B12" s="31" t="str">
        <f>'Liste de saisie'!B12</f>
        <v>KLM</v>
      </c>
      <c r="C12" s="31"/>
      <c r="D12" s="31"/>
      <c r="E12" s="31"/>
      <c r="F12" s="31"/>
      <c r="G12" s="31"/>
      <c r="H12" s="31"/>
      <c r="I12" s="31"/>
    </row>
    <row r="13" spans="1:10" ht="28.5" customHeight="1" x14ac:dyDescent="0.2">
      <c r="A13" s="31" t="str">
        <f>'Liste de saisie'!C13</f>
        <v>Lucile</v>
      </c>
      <c r="B13" s="31" t="str">
        <f>'Liste de saisie'!B13</f>
        <v>LMN</v>
      </c>
      <c r="C13" s="31"/>
      <c r="D13" s="31"/>
      <c r="E13" s="31"/>
      <c r="F13" s="31"/>
      <c r="G13" s="31"/>
      <c r="H13" s="31"/>
      <c r="I13" s="31"/>
    </row>
    <row r="14" spans="1:10" ht="28.5" customHeight="1" x14ac:dyDescent="0.2">
      <c r="A14" s="31" t="str">
        <f>'Liste de saisie'!C14</f>
        <v>Marie</v>
      </c>
      <c r="B14" s="31" t="str">
        <f>'Liste de saisie'!B14</f>
        <v>MNO</v>
      </c>
      <c r="C14" s="31"/>
      <c r="D14" s="31"/>
      <c r="E14" s="31"/>
      <c r="F14" s="31"/>
      <c r="G14" s="31"/>
      <c r="H14" s="31"/>
      <c r="I14" s="31"/>
    </row>
    <row r="15" spans="1:10" ht="28.5" customHeight="1" x14ac:dyDescent="0.2">
      <c r="A15" s="31" t="str">
        <f>'Liste de saisie'!C15</f>
        <v>Nicole</v>
      </c>
      <c r="B15" s="31" t="str">
        <f>'Liste de saisie'!B15</f>
        <v>NOP</v>
      </c>
      <c r="C15" s="31"/>
      <c r="D15" s="31"/>
      <c r="E15" s="31"/>
      <c r="F15" s="31"/>
      <c r="G15" s="31"/>
      <c r="H15" s="31"/>
      <c r="I15" s="31"/>
    </row>
    <row r="16" spans="1:10" ht="28.5" customHeight="1" x14ac:dyDescent="0.2">
      <c r="A16" s="31" t="str">
        <f>'Liste de saisie'!C16</f>
        <v>Oscar</v>
      </c>
      <c r="B16" s="31" t="str">
        <f>'Liste de saisie'!B16</f>
        <v>OPQ</v>
      </c>
      <c r="C16" s="31"/>
      <c r="D16" s="31"/>
      <c r="E16" s="31"/>
      <c r="F16" s="31"/>
      <c r="G16" s="31"/>
      <c r="H16" s="31"/>
      <c r="I16" s="31"/>
    </row>
    <row r="17" spans="1:9" ht="28.5" customHeight="1" x14ac:dyDescent="0.2">
      <c r="A17" s="31" t="str">
        <f>'Liste de saisie'!C17</f>
        <v>Paul</v>
      </c>
      <c r="B17" s="31" t="str">
        <f>'Liste de saisie'!B17</f>
        <v>PQR</v>
      </c>
      <c r="C17" s="31"/>
      <c r="D17" s="31"/>
      <c r="E17" s="31"/>
      <c r="F17" s="31"/>
      <c r="G17" s="31"/>
      <c r="H17" s="31"/>
      <c r="I17" s="31"/>
    </row>
    <row r="18" spans="1:9" ht="28.5" customHeight="1" x14ac:dyDescent="0.2">
      <c r="A18" s="31" t="str">
        <f>'Liste de saisie'!C18</f>
        <v>Quentin</v>
      </c>
      <c r="B18" s="31" t="str">
        <f>'Liste de saisie'!B18</f>
        <v>QRS</v>
      </c>
      <c r="C18" s="31"/>
      <c r="D18" s="31"/>
      <c r="E18" s="31"/>
      <c r="F18" s="31"/>
      <c r="G18" s="31"/>
      <c r="H18" s="31"/>
      <c r="I18" s="31"/>
    </row>
    <row r="19" spans="1:9" ht="28.5" customHeight="1" x14ac:dyDescent="0.2">
      <c r="A19" s="31" t="str">
        <f>'Liste de saisie'!C19</f>
        <v>Rémi</v>
      </c>
      <c r="B19" s="31" t="str">
        <f>'Liste de saisie'!B19</f>
        <v>RST</v>
      </c>
      <c r="C19" s="31"/>
      <c r="D19" s="31"/>
      <c r="E19" s="31"/>
      <c r="F19" s="31"/>
      <c r="G19" s="31"/>
      <c r="H19" s="31"/>
      <c r="I19" s="31"/>
    </row>
    <row r="20" spans="1:9" ht="28.5" customHeight="1" x14ac:dyDescent="0.2">
      <c r="A20" s="31" t="str">
        <f>'Liste de saisie'!C20</f>
        <v>Sabine</v>
      </c>
      <c r="B20" s="31" t="str">
        <f>'Liste de saisie'!B20</f>
        <v>STU</v>
      </c>
      <c r="C20" s="31"/>
      <c r="D20" s="31"/>
      <c r="E20" s="31"/>
      <c r="F20" s="31"/>
      <c r="G20" s="31"/>
      <c r="H20" s="31"/>
      <c r="I20" s="31"/>
    </row>
    <row r="21" spans="1:9" ht="28.5" customHeight="1" x14ac:dyDescent="0.2">
      <c r="A21" s="31" t="str">
        <f>'Liste de saisie'!C21</f>
        <v>Théo</v>
      </c>
      <c r="B21" s="31" t="str">
        <f>'Liste de saisie'!B21</f>
        <v>TUV</v>
      </c>
      <c r="C21" s="31"/>
      <c r="D21" s="31"/>
      <c r="E21" s="31"/>
      <c r="F21" s="31"/>
      <c r="G21" s="31"/>
      <c r="H21" s="31"/>
      <c r="I21" s="31"/>
    </row>
    <row r="22" spans="1:9" ht="28.5" customHeight="1" x14ac:dyDescent="0.2">
      <c r="A22" s="31" t="str">
        <f>'Liste de saisie'!C22</f>
        <v>Ursule</v>
      </c>
      <c r="B22" s="31" t="str">
        <f>'Liste de saisie'!B22</f>
        <v>UVW</v>
      </c>
      <c r="C22" s="31"/>
      <c r="D22" s="31"/>
      <c r="E22" s="31"/>
      <c r="F22" s="31"/>
      <c r="G22" s="31"/>
      <c r="H22" s="31"/>
      <c r="I22" s="31"/>
    </row>
    <row r="23" spans="1:9" ht="28.5" customHeight="1" x14ac:dyDescent="0.2">
      <c r="A23" s="31" t="str">
        <f>'Liste de saisie'!C23</f>
        <v>Vincent</v>
      </c>
      <c r="B23" s="31" t="str">
        <f>'Liste de saisie'!B23</f>
        <v>VWX</v>
      </c>
      <c r="C23" s="31"/>
      <c r="D23" s="31"/>
      <c r="E23" s="31"/>
      <c r="F23" s="31"/>
      <c r="G23" s="31"/>
      <c r="H23" s="31"/>
      <c r="I23" s="31"/>
    </row>
    <row r="24" spans="1:9" ht="28.5" customHeight="1" x14ac:dyDescent="0.2">
      <c r="A24" s="31" t="str">
        <f>'Liste de saisie'!C24</f>
        <v>Willy</v>
      </c>
      <c r="B24" s="31" t="str">
        <f>'Liste de saisie'!B24</f>
        <v>WXY</v>
      </c>
      <c r="C24" s="31"/>
      <c r="D24" s="31"/>
      <c r="E24" s="31"/>
      <c r="F24" s="31"/>
      <c r="G24" s="31"/>
      <c r="H24" s="31"/>
      <c r="I24" s="31"/>
    </row>
    <row r="25" spans="1:9" ht="28.5" customHeight="1" x14ac:dyDescent="0.2">
      <c r="A25" s="31" t="str">
        <f>'Liste de saisie'!C25</f>
        <v>Xavier</v>
      </c>
      <c r="B25" s="31" t="str">
        <f>'Liste de saisie'!B25</f>
        <v>XYZ</v>
      </c>
      <c r="C25" s="31"/>
      <c r="D25" s="31"/>
      <c r="E25" s="31"/>
      <c r="F25" s="31"/>
      <c r="G25" s="31"/>
      <c r="H25" s="31"/>
      <c r="I25" s="31"/>
    </row>
    <row r="26" spans="1:9" ht="28.5" customHeight="1" x14ac:dyDescent="0.2">
      <c r="A26" s="31" t="str">
        <f>'Liste de saisie'!C26</f>
        <v>Yvon</v>
      </c>
      <c r="B26" s="31" t="str">
        <f>'Liste de saisie'!B26</f>
        <v>YZA</v>
      </c>
      <c r="C26" s="31"/>
      <c r="D26" s="31"/>
      <c r="E26" s="31"/>
      <c r="F26" s="31"/>
      <c r="G26" s="31"/>
      <c r="H26" s="31"/>
      <c r="I26" s="31"/>
    </row>
    <row r="27" spans="1:9" ht="28.5" customHeight="1" x14ac:dyDescent="0.2">
      <c r="A27" s="31" t="str">
        <f>'Liste de saisie'!C27</f>
        <v>Zazie</v>
      </c>
      <c r="B27" s="31" t="str">
        <f>'Liste de saisie'!B27</f>
        <v>ZAB</v>
      </c>
      <c r="C27" s="32"/>
      <c r="D27" s="32"/>
      <c r="E27" s="32"/>
      <c r="F27" s="32"/>
      <c r="G27" s="32"/>
      <c r="H27" s="32"/>
      <c r="I27" s="32"/>
    </row>
    <row r="28" spans="1:9" ht="28.5" customHeight="1" x14ac:dyDescent="0.2">
      <c r="A28" s="31" t="str">
        <f>'Liste de saisie'!C28</f>
        <v>Armelle</v>
      </c>
      <c r="B28" s="31" t="str">
        <f>'Liste de saisie'!B28</f>
        <v>ZCD</v>
      </c>
      <c r="C28" s="32"/>
      <c r="D28" s="32"/>
      <c r="E28" s="32"/>
      <c r="F28" s="32"/>
      <c r="G28" s="32"/>
      <c r="H28" s="32"/>
      <c r="I28" s="32"/>
    </row>
    <row r="29" spans="1:9" ht="28.5" customHeight="1" x14ac:dyDescent="0.2">
      <c r="A29" s="31" t="str">
        <f>'Liste de saisie'!C29</f>
        <v>Bob</v>
      </c>
      <c r="B29" s="31" t="str">
        <f>'Liste de saisie'!B29</f>
        <v>ZEF</v>
      </c>
      <c r="C29" s="32"/>
      <c r="D29" s="32"/>
      <c r="E29" s="32"/>
      <c r="F29" s="32"/>
      <c r="G29" s="32"/>
      <c r="H29" s="32"/>
      <c r="I29" s="32"/>
    </row>
    <row r="30" spans="1:9" ht="28.5" customHeight="1" x14ac:dyDescent="0.2">
      <c r="A30" s="31" t="str">
        <f>'Liste de saisie'!C30</f>
        <v>Carl</v>
      </c>
      <c r="B30" s="31" t="str">
        <f>'Liste de saisie'!B30</f>
        <v>ZGH</v>
      </c>
      <c r="C30" s="32"/>
      <c r="D30" s="32"/>
      <c r="E30" s="32"/>
      <c r="F30" s="32"/>
      <c r="G30" s="32"/>
      <c r="H30" s="32"/>
      <c r="I30" s="32"/>
    </row>
    <row r="31" spans="1:9" ht="28.5" customHeight="1" x14ac:dyDescent="0.2">
      <c r="A31" s="31" t="str">
        <f>'Liste de saisie'!C31</f>
        <v>Denis</v>
      </c>
      <c r="B31" s="31" t="str">
        <f>'Liste de saisie'!B31</f>
        <v>ZIJ</v>
      </c>
      <c r="C31" s="32"/>
      <c r="D31" s="32"/>
      <c r="E31" s="32"/>
      <c r="F31" s="32"/>
      <c r="G31" s="32"/>
      <c r="H31" s="32"/>
      <c r="I31" s="32"/>
    </row>
    <row r="32" spans="1:9" ht="28.5" customHeight="1" x14ac:dyDescent="0.2">
      <c r="A32" s="31" t="str">
        <f>'Liste de saisie'!C32</f>
        <v>Eric</v>
      </c>
      <c r="B32" s="31" t="str">
        <f>'Liste de saisie'!B32</f>
        <v>ZKL</v>
      </c>
      <c r="C32" s="32"/>
      <c r="D32" s="32"/>
      <c r="E32" s="32"/>
      <c r="F32" s="32"/>
      <c r="G32" s="32"/>
      <c r="H32" s="32"/>
      <c r="I32" s="32"/>
    </row>
    <row r="33" spans="1:9" ht="28.5" customHeight="1" x14ac:dyDescent="0.2">
      <c r="A33" s="31" t="str">
        <f>'Liste de saisie'!C33</f>
        <v>Fabienne</v>
      </c>
      <c r="B33" s="31" t="str">
        <f>'Liste de saisie'!B33</f>
        <v>ZMN</v>
      </c>
      <c r="C33" s="32"/>
      <c r="D33" s="32"/>
      <c r="E33" s="32"/>
      <c r="F33" s="32"/>
      <c r="G33" s="32"/>
      <c r="H33" s="32"/>
      <c r="I33" s="32"/>
    </row>
    <row r="34" spans="1:9" ht="28.5" customHeight="1" x14ac:dyDescent="0.2">
      <c r="A34" s="31" t="str">
        <f>'Liste de saisie'!C34</f>
        <v>Géraldine</v>
      </c>
      <c r="B34" s="31" t="str">
        <f>'Liste de saisie'!B34</f>
        <v>ZOP</v>
      </c>
      <c r="C34" s="32"/>
      <c r="D34" s="32"/>
      <c r="E34" s="32"/>
      <c r="F34" s="32"/>
      <c r="G34" s="32"/>
      <c r="H34" s="32"/>
      <c r="I34" s="32"/>
    </row>
    <row r="35" spans="1:9" ht="28.5" customHeight="1" x14ac:dyDescent="0.2">
      <c r="A35" s="31" t="str">
        <f>'Liste de saisie'!C35</f>
        <v>Hilda</v>
      </c>
      <c r="B35" s="31" t="str">
        <f>'Liste de saisie'!B35</f>
        <v>ZQR</v>
      </c>
      <c r="C35" s="32"/>
      <c r="D35" s="32"/>
      <c r="E35" s="32"/>
      <c r="F35" s="32"/>
      <c r="G35" s="32"/>
      <c r="H35" s="32"/>
      <c r="I35" s="32"/>
    </row>
  </sheetData>
  <sheetProtection sheet="1" objects="1" scenarios="1"/>
  <protectedRanges>
    <protectedRange sqref="C1:N35" name="Plage1"/>
  </protectedRanges>
  <sortState ref="A1:B26">
    <sortCondition ref="A1:A26"/>
  </sortState>
  <pageMargins left="0.31496062992125984" right="0.35433070866141736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3" zoomScale="85" zoomScaleNormal="85" workbookViewId="0">
      <selection activeCell="F5" sqref="F5"/>
    </sheetView>
  </sheetViews>
  <sheetFormatPr baseColWidth="10" defaultColWidth="11.42578125" defaultRowHeight="12.75" x14ac:dyDescent="0.2"/>
  <cols>
    <col min="1" max="1" width="17.140625" style="11" customWidth="1"/>
    <col min="2" max="2" width="9.28515625" style="11" bestFit="1" customWidth="1"/>
    <col min="3" max="3" width="10.85546875" style="11" bestFit="1" customWidth="1"/>
    <col min="4" max="4" width="8" style="11" bestFit="1" customWidth="1"/>
    <col min="5" max="5" width="4.28515625" style="11" bestFit="1" customWidth="1"/>
    <col min="6" max="6" width="12.85546875" style="11" bestFit="1" customWidth="1"/>
    <col min="7" max="7" width="8.85546875" style="14" bestFit="1" customWidth="1"/>
    <col min="8" max="8" width="7" style="14" bestFit="1" customWidth="1"/>
    <col min="9" max="9" width="16.7109375" style="15" customWidth="1"/>
    <col min="10" max="10" width="10.42578125" style="16" customWidth="1"/>
    <col min="11" max="11" width="6.140625" style="16" bestFit="1" customWidth="1"/>
    <col min="12" max="12" width="17.85546875" style="16" customWidth="1"/>
    <col min="13" max="13" width="6.7109375" style="11" bestFit="1" customWidth="1"/>
    <col min="14" max="14" width="7.85546875" style="11" bestFit="1" customWidth="1"/>
    <col min="15" max="16384" width="11.42578125" style="11"/>
  </cols>
  <sheetData>
    <row r="1" spans="1:14" s="2" customFormat="1" ht="38.25" x14ac:dyDescent="0.2">
      <c r="A1" s="1" t="s">
        <v>2</v>
      </c>
      <c r="B1" s="1" t="s">
        <v>1</v>
      </c>
      <c r="C1" s="60" t="s">
        <v>196</v>
      </c>
      <c r="D1" s="60" t="s">
        <v>10</v>
      </c>
      <c r="E1" s="60" t="s">
        <v>18</v>
      </c>
      <c r="F1" s="60" t="s">
        <v>201</v>
      </c>
      <c r="G1" s="61" t="s">
        <v>197</v>
      </c>
      <c r="H1" s="61" t="s">
        <v>19</v>
      </c>
      <c r="I1" s="61" t="s">
        <v>11</v>
      </c>
      <c r="J1" s="60" t="s">
        <v>12</v>
      </c>
      <c r="K1" s="60" t="s">
        <v>16</v>
      </c>
      <c r="L1" s="60" t="s">
        <v>20</v>
      </c>
      <c r="M1" s="60" t="s">
        <v>27</v>
      </c>
      <c r="N1" s="60" t="s">
        <v>24</v>
      </c>
    </row>
    <row r="2" spans="1:14" ht="25.5" x14ac:dyDescent="0.2">
      <c r="A2" s="13" t="str">
        <f>'Liste de saisie'!B2</f>
        <v>ABC</v>
      </c>
      <c r="B2" s="13" t="str">
        <f>'Liste de saisie'!C2</f>
        <v>Astrid</v>
      </c>
      <c r="C2" s="62" t="s">
        <v>208</v>
      </c>
      <c r="D2" s="62" t="s">
        <v>207</v>
      </c>
      <c r="E2" s="62" t="s">
        <v>199</v>
      </c>
      <c r="F2" s="62" t="s">
        <v>200</v>
      </c>
      <c r="G2" s="62" t="s">
        <v>199</v>
      </c>
      <c r="H2" s="62" t="s">
        <v>198</v>
      </c>
      <c r="I2" s="62" t="s">
        <v>206</v>
      </c>
      <c r="J2" s="62" t="s">
        <v>205</v>
      </c>
      <c r="K2" s="63">
        <v>10</v>
      </c>
      <c r="L2" s="62" t="s">
        <v>204</v>
      </c>
      <c r="M2" s="62" t="s">
        <v>202</v>
      </c>
      <c r="N2" s="62" t="s">
        <v>203</v>
      </c>
    </row>
    <row r="3" spans="1:14" x14ac:dyDescent="0.2">
      <c r="A3" s="13" t="str">
        <f>'Liste de saisie'!B3</f>
        <v>BCD</v>
      </c>
      <c r="B3" s="13" t="str">
        <f>'Liste de saisie'!C3</f>
        <v>Benoit</v>
      </c>
      <c r="C3" s="62"/>
      <c r="D3" s="62"/>
      <c r="E3" s="62"/>
      <c r="F3" s="62"/>
      <c r="G3" s="62" t="s">
        <v>207</v>
      </c>
      <c r="H3" s="62"/>
      <c r="I3" s="62"/>
      <c r="J3" s="62"/>
      <c r="K3" s="62"/>
      <c r="L3" s="62"/>
      <c r="M3" s="62"/>
      <c r="N3" s="62"/>
    </row>
    <row r="4" spans="1:14" x14ac:dyDescent="0.2">
      <c r="A4" s="13" t="str">
        <f>'Liste de saisie'!B4</f>
        <v>CDE</v>
      </c>
      <c r="B4" s="13" t="str">
        <f>'Liste de saisie'!C4</f>
        <v>Claude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x14ac:dyDescent="0.2">
      <c r="A5" s="13" t="str">
        <f>'Liste de saisie'!B5</f>
        <v>DEF</v>
      </c>
      <c r="B5" s="13" t="str">
        <f>'Liste de saisie'!C5</f>
        <v>David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x14ac:dyDescent="0.2">
      <c r="A6" s="13" t="str">
        <f>'Liste de saisie'!B6</f>
        <v>EFG</v>
      </c>
      <c r="B6" s="13" t="str">
        <f>'Liste de saisie'!C6</f>
        <v>Estelle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x14ac:dyDescent="0.2">
      <c r="A7" s="13" t="str">
        <f>'Liste de saisie'!B7</f>
        <v>FGH</v>
      </c>
      <c r="B7" s="13" t="str">
        <f>'Liste de saisie'!C7</f>
        <v>Françiois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x14ac:dyDescent="0.2">
      <c r="A8" s="13" t="str">
        <f>'Liste de saisie'!B8</f>
        <v>GHI</v>
      </c>
      <c r="B8" s="13" t="str">
        <f>'Liste de saisie'!C8</f>
        <v>Gudule</v>
      </c>
      <c r="C8" s="62"/>
      <c r="D8" s="62"/>
      <c r="E8" s="62"/>
      <c r="F8" s="62"/>
      <c r="G8" s="62"/>
      <c r="H8" s="62"/>
      <c r="I8" s="62"/>
      <c r="J8" s="62"/>
      <c r="K8" s="63"/>
      <c r="L8" s="62"/>
      <c r="M8" s="62"/>
      <c r="N8" s="62"/>
    </row>
    <row r="9" spans="1:14" x14ac:dyDescent="0.2">
      <c r="A9" s="13" t="str">
        <f>'Liste de saisie'!B9</f>
        <v>HIJ</v>
      </c>
      <c r="B9" s="13" t="str">
        <f>'Liste de saisie'!C9</f>
        <v>Hector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x14ac:dyDescent="0.2">
      <c r="A10" s="13" t="str">
        <f>'Liste de saisie'!B10</f>
        <v>IJK</v>
      </c>
      <c r="B10" s="13" t="str">
        <f>'Liste de saisie'!C10</f>
        <v>Inès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">
      <c r="A11" s="13" t="str">
        <f>'Liste de saisie'!B11</f>
        <v>JKL</v>
      </c>
      <c r="B11" s="13" t="str">
        <f>'Liste de saisie'!C11</f>
        <v>Jules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x14ac:dyDescent="0.2">
      <c r="A12" s="13" t="str">
        <f>'Liste de saisie'!B12</f>
        <v>KLM</v>
      </c>
      <c r="B12" s="13" t="str">
        <f>'Liste de saisie'!C12</f>
        <v>Karim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x14ac:dyDescent="0.2">
      <c r="A13" s="13" t="str">
        <f>'Liste de saisie'!B13</f>
        <v>LMN</v>
      </c>
      <c r="B13" s="13" t="str">
        <f>'Liste de saisie'!C13</f>
        <v>Lucile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x14ac:dyDescent="0.2">
      <c r="A14" s="13" t="str">
        <f>'Liste de saisie'!B14</f>
        <v>MNO</v>
      </c>
      <c r="B14" s="13" t="str">
        <f>'Liste de saisie'!C14</f>
        <v>Marie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x14ac:dyDescent="0.2">
      <c r="A15" s="13" t="str">
        <f>'Liste de saisie'!B15</f>
        <v>NOP</v>
      </c>
      <c r="B15" s="13" t="str">
        <f>'Liste de saisie'!C15</f>
        <v>Nicole</v>
      </c>
      <c r="C15" s="62"/>
      <c r="D15" s="62"/>
      <c r="E15" s="62"/>
      <c r="F15" s="62"/>
      <c r="G15" s="62"/>
      <c r="H15" s="62"/>
      <c r="I15" s="62"/>
      <c r="J15" s="62"/>
      <c r="K15" s="63"/>
      <c r="L15" s="62"/>
      <c r="M15" s="62"/>
      <c r="N15" s="62"/>
    </row>
    <row r="16" spans="1:14" x14ac:dyDescent="0.2">
      <c r="A16" s="13" t="str">
        <f>'Liste de saisie'!B16</f>
        <v>OPQ</v>
      </c>
      <c r="B16" s="13" t="str">
        <f>'Liste de saisie'!C16</f>
        <v>Oscar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x14ac:dyDescent="0.2">
      <c r="A17" s="13" t="str">
        <f>'Liste de saisie'!B17</f>
        <v>PQR</v>
      </c>
      <c r="B17" s="13" t="str">
        <f>'Liste de saisie'!C17</f>
        <v>Paul</v>
      </c>
      <c r="C17" s="62"/>
      <c r="D17" s="62"/>
      <c r="E17" s="62"/>
      <c r="F17" s="62"/>
      <c r="G17" s="62"/>
      <c r="H17" s="62"/>
      <c r="I17" s="62"/>
      <c r="J17" s="62"/>
      <c r="K17" s="63"/>
      <c r="L17" s="62"/>
      <c r="M17" s="62"/>
      <c r="N17" s="62"/>
    </row>
    <row r="18" spans="1:14" x14ac:dyDescent="0.2">
      <c r="A18" s="13" t="str">
        <f>'Liste de saisie'!B18</f>
        <v>QRS</v>
      </c>
      <c r="B18" s="13" t="str">
        <f>'Liste de saisie'!C18</f>
        <v>Quentin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x14ac:dyDescent="0.2">
      <c r="A19" s="13" t="str">
        <f>'Liste de saisie'!B19</f>
        <v>RST</v>
      </c>
      <c r="B19" s="13" t="str">
        <f>'Liste de saisie'!C19</f>
        <v>Rémi</v>
      </c>
      <c r="C19" s="62"/>
      <c r="D19" s="62"/>
      <c r="E19" s="62"/>
      <c r="F19" s="62"/>
      <c r="G19" s="62"/>
      <c r="H19" s="62"/>
      <c r="I19" s="62"/>
      <c r="J19" s="62"/>
      <c r="K19" s="63"/>
      <c r="L19" s="62"/>
      <c r="M19" s="62"/>
      <c r="N19" s="62"/>
    </row>
    <row r="20" spans="1:14" x14ac:dyDescent="0.2">
      <c r="A20" s="13" t="str">
        <f>'Liste de saisie'!B20</f>
        <v>STU</v>
      </c>
      <c r="B20" s="13" t="str">
        <f>'Liste de saisie'!C20</f>
        <v>Sabine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x14ac:dyDescent="0.2">
      <c r="A21" s="13" t="str">
        <f>'Liste de saisie'!B21</f>
        <v>TUV</v>
      </c>
      <c r="B21" s="13" t="str">
        <f>'Liste de saisie'!C21</f>
        <v>Théo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x14ac:dyDescent="0.2">
      <c r="A22" s="13" t="str">
        <f>'Liste de saisie'!B22</f>
        <v>UVW</v>
      </c>
      <c r="B22" s="13" t="str">
        <f>'Liste de saisie'!C22</f>
        <v>Ursule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">
      <c r="A23" s="13" t="str">
        <f>'Liste de saisie'!B23</f>
        <v>VWX</v>
      </c>
      <c r="B23" s="13" t="str">
        <f>'Liste de saisie'!C23</f>
        <v>Vincent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">
      <c r="A24" s="13" t="str">
        <f>'Liste de saisie'!B24</f>
        <v>WXY</v>
      </c>
      <c r="B24" s="13" t="str">
        <f>'Liste de saisie'!C24</f>
        <v>Willy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">
      <c r="A25" s="13" t="str">
        <f>'Liste de saisie'!B25</f>
        <v>XYZ</v>
      </c>
      <c r="B25" s="13" t="str">
        <f>'Liste de saisie'!C25</f>
        <v>Xavier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2" customFormat="1" x14ac:dyDescent="0.2">
      <c r="A26" s="13" t="str">
        <f>'Liste de saisie'!B26</f>
        <v>YZA</v>
      </c>
      <c r="B26" s="13" t="str">
        <f>'Liste de saisie'!C26</f>
        <v>Yvon</v>
      </c>
      <c r="C26" s="64"/>
      <c r="D26" s="64"/>
      <c r="E26" s="64"/>
      <c r="F26" s="64"/>
      <c r="G26" s="65"/>
      <c r="H26" s="62"/>
      <c r="I26" s="65"/>
      <c r="J26" s="64"/>
      <c r="K26" s="64"/>
      <c r="L26" s="64"/>
      <c r="M26" s="64"/>
      <c r="N26" s="64"/>
    </row>
    <row r="27" spans="1:14" s="2" customFormat="1" x14ac:dyDescent="0.2">
      <c r="A27" s="13" t="str">
        <f>'Liste de saisie'!B27</f>
        <v>ZAB</v>
      </c>
      <c r="B27" s="36" t="str">
        <f>'Liste de saisie'!C27</f>
        <v>Zazie</v>
      </c>
      <c r="C27" s="64"/>
      <c r="D27" s="64"/>
      <c r="E27" s="64"/>
      <c r="F27" s="64"/>
      <c r="G27" s="65"/>
      <c r="H27" s="62"/>
      <c r="I27" s="65"/>
      <c r="J27" s="64"/>
      <c r="K27" s="64"/>
      <c r="L27" s="64"/>
      <c r="M27" s="64"/>
      <c r="N27" s="64"/>
    </row>
    <row r="28" spans="1:14" x14ac:dyDescent="0.2">
      <c r="A28" s="13" t="str">
        <f>'Liste de saisie'!B28</f>
        <v>ZCD</v>
      </c>
      <c r="B28" s="13" t="str">
        <f>'Liste de saisie'!C28</f>
        <v>Armelle</v>
      </c>
      <c r="C28" s="64"/>
      <c r="D28" s="64"/>
      <c r="E28" s="64"/>
      <c r="F28" s="64"/>
      <c r="G28" s="65"/>
      <c r="H28" s="62"/>
      <c r="I28" s="65"/>
      <c r="J28" s="64"/>
      <c r="K28" s="64"/>
      <c r="L28" s="64"/>
      <c r="M28" s="64"/>
      <c r="N28" s="64"/>
    </row>
    <row r="29" spans="1:14" x14ac:dyDescent="0.2">
      <c r="A29" s="13" t="str">
        <f>'Liste de saisie'!B29</f>
        <v>ZEF</v>
      </c>
      <c r="B29" s="13" t="str">
        <f>'Liste de saisie'!C29</f>
        <v>Bob</v>
      </c>
      <c r="C29" s="64"/>
      <c r="D29" s="64"/>
      <c r="E29" s="64"/>
      <c r="F29" s="64"/>
      <c r="G29" s="65"/>
      <c r="H29" s="62"/>
      <c r="I29" s="65"/>
      <c r="J29" s="64"/>
      <c r="K29" s="64"/>
      <c r="L29" s="64"/>
      <c r="M29" s="64"/>
      <c r="N29" s="64"/>
    </row>
    <row r="30" spans="1:14" x14ac:dyDescent="0.2">
      <c r="A30" s="13" t="str">
        <f>'Liste de saisie'!B30</f>
        <v>ZGH</v>
      </c>
      <c r="B30" s="13" t="str">
        <f>'Liste de saisie'!C30</f>
        <v>Carl</v>
      </c>
      <c r="C30" s="64"/>
      <c r="D30" s="64"/>
      <c r="E30" s="64"/>
      <c r="F30" s="64"/>
      <c r="G30" s="65"/>
      <c r="H30" s="62"/>
      <c r="I30" s="65"/>
      <c r="J30" s="64"/>
      <c r="K30" s="64"/>
      <c r="L30" s="64"/>
      <c r="M30" s="64"/>
      <c r="N30" s="64"/>
    </row>
    <row r="31" spans="1:14" x14ac:dyDescent="0.2">
      <c r="A31" s="13" t="str">
        <f>'Liste de saisie'!B31</f>
        <v>ZIJ</v>
      </c>
      <c r="B31" s="13" t="str">
        <f>'Liste de saisie'!C31</f>
        <v>Denis</v>
      </c>
      <c r="C31" s="64"/>
      <c r="D31" s="64"/>
      <c r="E31" s="64"/>
      <c r="F31" s="64"/>
      <c r="G31" s="65"/>
      <c r="H31" s="62"/>
      <c r="I31" s="65"/>
      <c r="J31" s="64"/>
      <c r="K31" s="64"/>
      <c r="L31" s="64"/>
      <c r="M31" s="64"/>
      <c r="N31" s="64"/>
    </row>
    <row r="32" spans="1:14" x14ac:dyDescent="0.2">
      <c r="A32" s="13" t="str">
        <f>'Liste de saisie'!B32</f>
        <v>ZKL</v>
      </c>
      <c r="B32" s="13" t="str">
        <f>'Liste de saisie'!C32</f>
        <v>Eric</v>
      </c>
      <c r="C32" s="64"/>
      <c r="D32" s="64"/>
      <c r="E32" s="64"/>
      <c r="F32" s="64"/>
      <c r="G32" s="65"/>
      <c r="H32" s="62"/>
      <c r="I32" s="65"/>
      <c r="J32" s="64"/>
      <c r="K32" s="64"/>
      <c r="L32" s="64"/>
      <c r="M32" s="64"/>
      <c r="N32" s="64"/>
    </row>
    <row r="33" spans="1:14" x14ac:dyDescent="0.2">
      <c r="A33" s="13" t="str">
        <f>'Liste de saisie'!B33</f>
        <v>ZMN</v>
      </c>
      <c r="B33" s="13" t="str">
        <f>'Liste de saisie'!C33</f>
        <v>Fabienne</v>
      </c>
      <c r="C33" s="64"/>
      <c r="D33" s="64"/>
      <c r="E33" s="64"/>
      <c r="F33" s="64"/>
      <c r="G33" s="65"/>
      <c r="H33" s="62"/>
      <c r="I33" s="65"/>
      <c r="J33" s="64"/>
      <c r="K33" s="64"/>
      <c r="L33" s="64"/>
      <c r="M33" s="64"/>
      <c r="N33" s="64"/>
    </row>
    <row r="34" spans="1:14" x14ac:dyDescent="0.2">
      <c r="A34" s="13" t="str">
        <f>'Liste de saisie'!B34</f>
        <v>ZOP</v>
      </c>
      <c r="B34" s="13" t="str">
        <f>'Liste de saisie'!C34</f>
        <v>Géraldine</v>
      </c>
      <c r="C34" s="64"/>
      <c r="D34" s="64"/>
      <c r="E34" s="64"/>
      <c r="F34" s="64"/>
      <c r="G34" s="65"/>
      <c r="H34" s="62"/>
      <c r="I34" s="65"/>
      <c r="J34" s="64"/>
      <c r="K34" s="64"/>
      <c r="L34" s="64"/>
      <c r="M34" s="64"/>
      <c r="N34" s="64"/>
    </row>
    <row r="35" spans="1:14" x14ac:dyDescent="0.2">
      <c r="A35" s="13" t="str">
        <f>'Liste de saisie'!B35</f>
        <v>ZQR</v>
      </c>
      <c r="B35" s="13" t="str">
        <f>'Liste de saisie'!C35</f>
        <v>Hilda</v>
      </c>
      <c r="C35" s="64"/>
      <c r="D35" s="64"/>
      <c r="E35" s="64"/>
      <c r="F35" s="64"/>
      <c r="G35" s="65"/>
      <c r="H35" s="62"/>
      <c r="I35" s="65"/>
      <c r="J35" s="64"/>
      <c r="K35" s="64"/>
      <c r="L35" s="64"/>
      <c r="M35" s="64"/>
      <c r="N35" s="64"/>
    </row>
  </sheetData>
  <sheetProtection sheet="1" objects="1" scenarios="1"/>
  <protectedRanges>
    <protectedRange sqref="C1:N1" name="Plage2"/>
    <protectedRange sqref="C2:N35" name="Plage1"/>
  </protectedRanges>
  <sortState ref="A2:B22">
    <sortCondition ref="A2"/>
  </sortState>
  <phoneticPr fontId="2" type="noConversion"/>
  <pageMargins left="0.23622047244094491" right="0.15748031496062992" top="0.94488188976377963" bottom="0.59055118110236227" header="0.59055118110236227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7" zoomScale="85" zoomScaleNormal="85" workbookViewId="0">
      <selection activeCell="D2" sqref="D2"/>
    </sheetView>
  </sheetViews>
  <sheetFormatPr baseColWidth="10" defaultColWidth="11.42578125" defaultRowHeight="20.25" customHeight="1" x14ac:dyDescent="0.2"/>
  <cols>
    <col min="1" max="1" width="6.7109375" style="68" customWidth="1"/>
    <col min="2" max="2" width="19.7109375" style="68" customWidth="1"/>
    <col min="3" max="3" width="12.140625" style="68" customWidth="1"/>
    <col min="4" max="4" width="10.140625" style="68" customWidth="1"/>
    <col min="5" max="16384" width="11.42578125" style="50"/>
  </cols>
  <sheetData>
    <row r="1" spans="1:4" ht="12.75" x14ac:dyDescent="0.2">
      <c r="A1" s="26" t="s">
        <v>195</v>
      </c>
      <c r="B1" s="26" t="s">
        <v>2</v>
      </c>
      <c r="C1" s="26" t="s">
        <v>1</v>
      </c>
      <c r="D1" s="26" t="s">
        <v>28</v>
      </c>
    </row>
    <row r="2" spans="1:4" ht="18" customHeight="1" x14ac:dyDescent="0.2">
      <c r="A2" s="67">
        <f>'Informations complémentaires'!K2</f>
        <v>10</v>
      </c>
      <c r="B2" s="25" t="str">
        <f>'Liste de saisie'!B2</f>
        <v>ABC</v>
      </c>
      <c r="C2" s="25" t="str">
        <f>'Liste de saisie'!C2</f>
        <v>Astrid</v>
      </c>
      <c r="D2" s="25"/>
    </row>
    <row r="3" spans="1:4" ht="18" customHeight="1" x14ac:dyDescent="0.2">
      <c r="A3" s="67">
        <f>'Informations complémentaires'!K3</f>
        <v>0</v>
      </c>
      <c r="B3" s="25" t="str">
        <f>'Liste de saisie'!B3</f>
        <v>BCD</v>
      </c>
      <c r="C3" s="25" t="str">
        <f>'Liste de saisie'!C3</f>
        <v>Benoit</v>
      </c>
      <c r="D3" s="25"/>
    </row>
    <row r="4" spans="1:4" ht="18" customHeight="1" x14ac:dyDescent="0.2">
      <c r="A4" s="67">
        <f>'Informations complémentaires'!K4</f>
        <v>0</v>
      </c>
      <c r="B4" s="25" t="str">
        <f>'Liste de saisie'!B4</f>
        <v>CDE</v>
      </c>
      <c r="C4" s="25" t="str">
        <f>'Liste de saisie'!C4</f>
        <v>Claude</v>
      </c>
      <c r="D4" s="25"/>
    </row>
    <row r="5" spans="1:4" ht="18" customHeight="1" x14ac:dyDescent="0.2">
      <c r="A5" s="67">
        <f>'Informations complémentaires'!K5</f>
        <v>0</v>
      </c>
      <c r="B5" s="25" t="str">
        <f>'Liste de saisie'!B5</f>
        <v>DEF</v>
      </c>
      <c r="C5" s="25" t="str">
        <f>'Liste de saisie'!C5</f>
        <v>David</v>
      </c>
      <c r="D5" s="25"/>
    </row>
    <row r="6" spans="1:4" ht="18" customHeight="1" x14ac:dyDescent="0.2">
      <c r="A6" s="67">
        <f>'Informations complémentaires'!K6</f>
        <v>0</v>
      </c>
      <c r="B6" s="25" t="str">
        <f>'Liste de saisie'!B6</f>
        <v>EFG</v>
      </c>
      <c r="C6" s="25" t="str">
        <f>'Liste de saisie'!C6</f>
        <v>Estelle</v>
      </c>
      <c r="D6" s="25"/>
    </row>
    <row r="7" spans="1:4" ht="18" customHeight="1" x14ac:dyDescent="0.2">
      <c r="A7" s="67">
        <f>'Informations complémentaires'!K7</f>
        <v>0</v>
      </c>
      <c r="B7" s="25" t="str">
        <f>'Liste de saisie'!B7</f>
        <v>FGH</v>
      </c>
      <c r="C7" s="25" t="str">
        <f>'Liste de saisie'!C7</f>
        <v>Françiois</v>
      </c>
      <c r="D7" s="25"/>
    </row>
    <row r="8" spans="1:4" ht="18" customHeight="1" x14ac:dyDescent="0.2">
      <c r="A8" s="67">
        <f>'Informations complémentaires'!K8</f>
        <v>0</v>
      </c>
      <c r="B8" s="25" t="str">
        <f>'Liste de saisie'!B8</f>
        <v>GHI</v>
      </c>
      <c r="C8" s="25" t="str">
        <f>'Liste de saisie'!C8</f>
        <v>Gudule</v>
      </c>
      <c r="D8" s="25"/>
    </row>
    <row r="9" spans="1:4" ht="18" customHeight="1" x14ac:dyDescent="0.2">
      <c r="A9" s="67">
        <f>'Informations complémentaires'!K9</f>
        <v>0</v>
      </c>
      <c r="B9" s="25" t="str">
        <f>'Liste de saisie'!B9</f>
        <v>HIJ</v>
      </c>
      <c r="C9" s="25" t="str">
        <f>'Liste de saisie'!C9</f>
        <v>Hector</v>
      </c>
      <c r="D9" s="25"/>
    </row>
    <row r="10" spans="1:4" ht="18" customHeight="1" x14ac:dyDescent="0.2">
      <c r="A10" s="67">
        <f>'Informations complémentaires'!K10</f>
        <v>0</v>
      </c>
      <c r="B10" s="25" t="str">
        <f>'Liste de saisie'!B10</f>
        <v>IJK</v>
      </c>
      <c r="C10" s="25" t="str">
        <f>'Liste de saisie'!C10</f>
        <v>Inès</v>
      </c>
      <c r="D10" s="25"/>
    </row>
    <row r="11" spans="1:4" ht="18" customHeight="1" x14ac:dyDescent="0.2">
      <c r="A11" s="67">
        <f>'Informations complémentaires'!K11</f>
        <v>0</v>
      </c>
      <c r="B11" s="25" t="str">
        <f>'Liste de saisie'!B11</f>
        <v>JKL</v>
      </c>
      <c r="C11" s="25" t="str">
        <f>'Liste de saisie'!C11</f>
        <v>Jules</v>
      </c>
      <c r="D11" s="25"/>
    </row>
    <row r="12" spans="1:4" ht="18" customHeight="1" x14ac:dyDescent="0.2">
      <c r="A12" s="67">
        <f>'Informations complémentaires'!K12</f>
        <v>0</v>
      </c>
      <c r="B12" s="25" t="str">
        <f>'Liste de saisie'!B12</f>
        <v>KLM</v>
      </c>
      <c r="C12" s="25" t="str">
        <f>'Liste de saisie'!C12</f>
        <v>Karim</v>
      </c>
      <c r="D12" s="25"/>
    </row>
    <row r="13" spans="1:4" ht="18" customHeight="1" x14ac:dyDescent="0.2">
      <c r="A13" s="67">
        <f>'Informations complémentaires'!K13</f>
        <v>0</v>
      </c>
      <c r="B13" s="25" t="str">
        <f>'Liste de saisie'!B13</f>
        <v>LMN</v>
      </c>
      <c r="C13" s="25" t="str">
        <f>'Liste de saisie'!C13</f>
        <v>Lucile</v>
      </c>
      <c r="D13" s="25"/>
    </row>
    <row r="14" spans="1:4" ht="18" customHeight="1" x14ac:dyDescent="0.2">
      <c r="A14" s="67">
        <f>'Informations complémentaires'!K14</f>
        <v>0</v>
      </c>
      <c r="B14" s="25" t="str">
        <f>'Liste de saisie'!B14</f>
        <v>MNO</v>
      </c>
      <c r="C14" s="25" t="str">
        <f>'Liste de saisie'!C14</f>
        <v>Marie</v>
      </c>
      <c r="D14" s="25"/>
    </row>
    <row r="15" spans="1:4" ht="18" customHeight="1" x14ac:dyDescent="0.2">
      <c r="A15" s="67">
        <f>'Informations complémentaires'!K15</f>
        <v>0</v>
      </c>
      <c r="B15" s="25" t="str">
        <f>'Liste de saisie'!B15</f>
        <v>NOP</v>
      </c>
      <c r="C15" s="25" t="str">
        <f>'Liste de saisie'!C15</f>
        <v>Nicole</v>
      </c>
      <c r="D15" s="25"/>
    </row>
    <row r="16" spans="1:4" ht="18" customHeight="1" x14ac:dyDescent="0.2">
      <c r="A16" s="67">
        <f>'Informations complémentaires'!K16</f>
        <v>0</v>
      </c>
      <c r="B16" s="25" t="str">
        <f>'Liste de saisie'!B16</f>
        <v>OPQ</v>
      </c>
      <c r="C16" s="25" t="str">
        <f>'Liste de saisie'!C16</f>
        <v>Oscar</v>
      </c>
      <c r="D16" s="25"/>
    </row>
    <row r="17" spans="1:4" ht="18" customHeight="1" x14ac:dyDescent="0.2">
      <c r="A17" s="67">
        <f>'Informations complémentaires'!K17</f>
        <v>0</v>
      </c>
      <c r="B17" s="25" t="str">
        <f>'Liste de saisie'!B17</f>
        <v>PQR</v>
      </c>
      <c r="C17" s="25" t="str">
        <f>'Liste de saisie'!C17</f>
        <v>Paul</v>
      </c>
      <c r="D17" s="25"/>
    </row>
    <row r="18" spans="1:4" ht="18" customHeight="1" x14ac:dyDescent="0.2">
      <c r="A18" s="67">
        <f>'Informations complémentaires'!K18</f>
        <v>0</v>
      </c>
      <c r="B18" s="25" t="str">
        <f>'Liste de saisie'!B18</f>
        <v>QRS</v>
      </c>
      <c r="C18" s="25" t="str">
        <f>'Liste de saisie'!C18</f>
        <v>Quentin</v>
      </c>
      <c r="D18" s="25"/>
    </row>
    <row r="19" spans="1:4" ht="18" customHeight="1" x14ac:dyDescent="0.2">
      <c r="A19" s="67">
        <f>'Informations complémentaires'!K19</f>
        <v>0</v>
      </c>
      <c r="B19" s="25" t="str">
        <f>'Liste de saisie'!B19</f>
        <v>RST</v>
      </c>
      <c r="C19" s="25" t="str">
        <f>'Liste de saisie'!C19</f>
        <v>Rémi</v>
      </c>
      <c r="D19" s="25"/>
    </row>
    <row r="20" spans="1:4" ht="18" customHeight="1" x14ac:dyDescent="0.2">
      <c r="A20" s="67">
        <f>'Informations complémentaires'!K20</f>
        <v>0</v>
      </c>
      <c r="B20" s="25" t="str">
        <f>'Liste de saisie'!B20</f>
        <v>STU</v>
      </c>
      <c r="C20" s="25" t="str">
        <f>'Liste de saisie'!C20</f>
        <v>Sabine</v>
      </c>
      <c r="D20" s="25"/>
    </row>
    <row r="21" spans="1:4" ht="18" customHeight="1" x14ac:dyDescent="0.2">
      <c r="A21" s="67">
        <f>'Informations complémentaires'!K21</f>
        <v>0</v>
      </c>
      <c r="B21" s="25" t="str">
        <f>'Liste de saisie'!B21</f>
        <v>TUV</v>
      </c>
      <c r="C21" s="25" t="str">
        <f>'Liste de saisie'!C21</f>
        <v>Théo</v>
      </c>
      <c r="D21" s="25"/>
    </row>
    <row r="22" spans="1:4" ht="18" customHeight="1" x14ac:dyDescent="0.2">
      <c r="A22" s="67">
        <f>'Informations complémentaires'!K22</f>
        <v>0</v>
      </c>
      <c r="B22" s="25" t="str">
        <f>'Liste de saisie'!B22</f>
        <v>UVW</v>
      </c>
      <c r="C22" s="25" t="str">
        <f>'Liste de saisie'!C22</f>
        <v>Ursule</v>
      </c>
      <c r="D22" s="25"/>
    </row>
    <row r="23" spans="1:4" ht="18" customHeight="1" x14ac:dyDescent="0.2">
      <c r="A23" s="67">
        <f>'Informations complémentaires'!K23</f>
        <v>0</v>
      </c>
      <c r="B23" s="25" t="str">
        <f>'Liste de saisie'!B23</f>
        <v>VWX</v>
      </c>
      <c r="C23" s="25" t="str">
        <f>'Liste de saisie'!C23</f>
        <v>Vincent</v>
      </c>
      <c r="D23" s="25"/>
    </row>
    <row r="24" spans="1:4" ht="18" customHeight="1" x14ac:dyDescent="0.2">
      <c r="A24" s="67">
        <f>'Informations complémentaires'!K24</f>
        <v>0</v>
      </c>
      <c r="B24" s="25" t="str">
        <f>'Liste de saisie'!B24</f>
        <v>WXY</v>
      </c>
      <c r="C24" s="25" t="str">
        <f>'Liste de saisie'!C24</f>
        <v>Willy</v>
      </c>
      <c r="D24" s="25"/>
    </row>
    <row r="25" spans="1:4" ht="18" customHeight="1" x14ac:dyDescent="0.2">
      <c r="A25" s="67">
        <f>'Informations complémentaires'!K25</f>
        <v>0</v>
      </c>
      <c r="B25" s="25" t="str">
        <f>'Liste de saisie'!B25</f>
        <v>XYZ</v>
      </c>
      <c r="C25" s="25" t="str">
        <f>'Liste de saisie'!C25</f>
        <v>Xavier</v>
      </c>
      <c r="D25" s="25"/>
    </row>
    <row r="26" spans="1:4" ht="18" customHeight="1" x14ac:dyDescent="0.2">
      <c r="A26" s="67">
        <f>'Informations complémentaires'!K26</f>
        <v>0</v>
      </c>
      <c r="B26" s="25" t="str">
        <f>'Liste de saisie'!B26</f>
        <v>YZA</v>
      </c>
      <c r="C26" s="25" t="str">
        <f>'Liste de saisie'!C26</f>
        <v>Yvon</v>
      </c>
      <c r="D26" s="25"/>
    </row>
    <row r="27" spans="1:4" ht="18" customHeight="1" x14ac:dyDescent="0.2">
      <c r="A27" s="67">
        <f>'Informations complémentaires'!K27</f>
        <v>0</v>
      </c>
      <c r="B27" s="25" t="str">
        <f>'Liste de saisie'!B27</f>
        <v>ZAB</v>
      </c>
      <c r="C27" s="25" t="str">
        <f>'Liste de saisie'!C27</f>
        <v>Zazie</v>
      </c>
      <c r="D27" s="25"/>
    </row>
    <row r="28" spans="1:4" ht="18" customHeight="1" x14ac:dyDescent="0.2">
      <c r="A28" s="67">
        <f>'Informations complémentaires'!K28</f>
        <v>0</v>
      </c>
      <c r="B28" s="25" t="str">
        <f>'Liste de saisie'!B28</f>
        <v>ZCD</v>
      </c>
      <c r="C28" s="25" t="str">
        <f>'Liste de saisie'!C28</f>
        <v>Armelle</v>
      </c>
      <c r="D28" s="25"/>
    </row>
    <row r="29" spans="1:4" ht="18" customHeight="1" x14ac:dyDescent="0.2">
      <c r="A29" s="67">
        <f>'Informations complémentaires'!K29</f>
        <v>0</v>
      </c>
      <c r="B29" s="25" t="str">
        <f>'Liste de saisie'!B29</f>
        <v>ZEF</v>
      </c>
      <c r="C29" s="25" t="str">
        <f>'Liste de saisie'!C29</f>
        <v>Bob</v>
      </c>
      <c r="D29" s="25"/>
    </row>
    <row r="30" spans="1:4" ht="18" customHeight="1" x14ac:dyDescent="0.2">
      <c r="A30" s="67">
        <f>'Informations complémentaires'!K30</f>
        <v>0</v>
      </c>
      <c r="B30" s="25" t="str">
        <f>'Liste de saisie'!B30</f>
        <v>ZGH</v>
      </c>
      <c r="C30" s="25" t="str">
        <f>'Liste de saisie'!C30</f>
        <v>Carl</v>
      </c>
      <c r="D30" s="25"/>
    </row>
    <row r="31" spans="1:4" ht="18" customHeight="1" x14ac:dyDescent="0.2">
      <c r="A31" s="67">
        <f>'Informations complémentaires'!K31</f>
        <v>0</v>
      </c>
      <c r="B31" s="25" t="str">
        <f>'Liste de saisie'!B31</f>
        <v>ZIJ</v>
      </c>
      <c r="C31" s="25" t="str">
        <f>'Liste de saisie'!C31</f>
        <v>Denis</v>
      </c>
      <c r="D31" s="25"/>
    </row>
    <row r="32" spans="1:4" ht="18" customHeight="1" x14ac:dyDescent="0.2">
      <c r="A32" s="67">
        <f>'Informations complémentaires'!K32</f>
        <v>0</v>
      </c>
      <c r="B32" s="25" t="str">
        <f>'Liste de saisie'!B32</f>
        <v>ZKL</v>
      </c>
      <c r="C32" s="25" t="str">
        <f>'Liste de saisie'!C32</f>
        <v>Eric</v>
      </c>
      <c r="D32" s="25"/>
    </row>
    <row r="33" spans="1:4" ht="18" customHeight="1" x14ac:dyDescent="0.2">
      <c r="A33" s="67">
        <f>'Informations complémentaires'!K33</f>
        <v>0</v>
      </c>
      <c r="B33" s="25" t="str">
        <f>'Liste de saisie'!B33</f>
        <v>ZMN</v>
      </c>
      <c r="C33" s="25" t="str">
        <f>'Liste de saisie'!C33</f>
        <v>Fabienne</v>
      </c>
      <c r="D33" s="25"/>
    </row>
    <row r="34" spans="1:4" ht="18" customHeight="1" x14ac:dyDescent="0.2">
      <c r="A34" s="67">
        <f>'Informations complémentaires'!K34</f>
        <v>0</v>
      </c>
      <c r="B34" s="25" t="str">
        <f>'Liste de saisie'!B34</f>
        <v>ZOP</v>
      </c>
      <c r="C34" s="25" t="str">
        <f>'Liste de saisie'!C34</f>
        <v>Géraldine</v>
      </c>
      <c r="D34" s="25"/>
    </row>
    <row r="35" spans="1:4" ht="18" customHeight="1" x14ac:dyDescent="0.2">
      <c r="A35" s="67">
        <f>'Informations complémentaires'!K35</f>
        <v>0</v>
      </c>
      <c r="B35" s="25" t="str">
        <f>'Liste de saisie'!B35</f>
        <v>ZQR</v>
      </c>
      <c r="C35" s="25" t="str">
        <f>'Liste de saisie'!C35</f>
        <v>Hilda</v>
      </c>
      <c r="D35" s="25"/>
    </row>
  </sheetData>
  <sheetProtection sheet="1" objects="1" scenarios="1"/>
  <protectedRanges>
    <protectedRange sqref="D2:D35" name="Plage1"/>
  </protectedRanges>
  <phoneticPr fontId="2" type="noConversion"/>
  <printOptions horizontalCentered="1" verticalCentered="1"/>
  <pageMargins left="0.15748031496062992" right="0.15748031496062992" top="0.43307086614173229" bottom="0.39370078740157483" header="0.31496062992125984" footer="0.31496062992125984"/>
  <pageSetup paperSize="2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I3" sqref="I3"/>
    </sheetView>
  </sheetViews>
  <sheetFormatPr baseColWidth="10" defaultRowHeight="12.75" x14ac:dyDescent="0.2"/>
  <cols>
    <col min="1" max="2" width="11.42578125" style="44"/>
    <col min="3" max="3" width="11.42578125" style="47"/>
    <col min="4" max="4" width="11.42578125" style="40"/>
    <col min="5" max="5" width="11.42578125" style="44"/>
    <col min="6" max="12" width="11.42578125" style="40"/>
    <col min="13" max="13" width="9.85546875" style="40" bestFit="1" customWidth="1"/>
    <col min="14" max="14" width="21.28515625" style="40" bestFit="1" customWidth="1"/>
    <col min="15" max="16384" width="11.42578125" style="40"/>
  </cols>
  <sheetData>
    <row r="1" spans="1:14" s="38" customFormat="1" x14ac:dyDescent="0.2">
      <c r="A1" s="37" t="s">
        <v>2</v>
      </c>
      <c r="B1" s="41" t="s">
        <v>1</v>
      </c>
      <c r="C1" s="45" t="s">
        <v>210</v>
      </c>
      <c r="D1" s="37" t="s">
        <v>209</v>
      </c>
      <c r="E1" s="41" t="s">
        <v>8</v>
      </c>
    </row>
    <row r="2" spans="1:14" x14ac:dyDescent="0.2">
      <c r="A2" s="43" t="str">
        <f>'Liste de saisie'!B2</f>
        <v>ABC</v>
      </c>
      <c r="B2" s="43" t="str">
        <f>'Liste de saisie'!C2</f>
        <v>Astrid</v>
      </c>
      <c r="C2" s="46">
        <f>'Liste de saisie'!E2</f>
        <v>36526</v>
      </c>
      <c r="D2" s="35">
        <f>YEAR(+C2)</f>
        <v>2000</v>
      </c>
      <c r="E2" s="43" t="str">
        <f>'Liste de saisie'!D2</f>
        <v>F</v>
      </c>
    </row>
    <row r="3" spans="1:14" x14ac:dyDescent="0.2">
      <c r="A3" s="43" t="str">
        <f>'Liste de saisie'!B3</f>
        <v>BCD</v>
      </c>
      <c r="B3" s="43" t="str">
        <f>'Liste de saisie'!C3</f>
        <v>Benoit</v>
      </c>
      <c r="C3" s="46">
        <f>'Liste de saisie'!E3</f>
        <v>36527</v>
      </c>
      <c r="D3" s="35">
        <f t="shared" ref="D3:D35" si="0">YEAR(+C3)</f>
        <v>2000</v>
      </c>
      <c r="E3" s="43" t="str">
        <f>'Liste de saisie'!D3</f>
        <v>F</v>
      </c>
      <c r="H3" s="44">
        <f>I3-1</f>
        <v>1999</v>
      </c>
      <c r="I3" s="66">
        <v>2000</v>
      </c>
      <c r="J3" s="44">
        <f>I3+1</f>
        <v>2001</v>
      </c>
    </row>
    <row r="4" spans="1:14" x14ac:dyDescent="0.2">
      <c r="A4" s="43" t="str">
        <f>'Liste de saisie'!B4</f>
        <v>CDE</v>
      </c>
      <c r="B4" s="43" t="str">
        <f>'Liste de saisie'!C4</f>
        <v>Claude</v>
      </c>
      <c r="C4" s="46">
        <f>'Liste de saisie'!E4</f>
        <v>36528</v>
      </c>
      <c r="D4" s="35">
        <f t="shared" si="0"/>
        <v>2000</v>
      </c>
      <c r="E4" s="43" t="str">
        <f>'Liste de saisie'!D4</f>
        <v>G</v>
      </c>
      <c r="G4" s="38"/>
      <c r="H4" s="38" t="s">
        <v>249</v>
      </c>
      <c r="I4" s="38" t="s">
        <v>250</v>
      </c>
      <c r="J4" s="38" t="s">
        <v>251</v>
      </c>
      <c r="K4" s="38"/>
      <c r="M4" s="57"/>
      <c r="N4" s="57" t="s">
        <v>252</v>
      </c>
    </row>
    <row r="5" spans="1:14" x14ac:dyDescent="0.2">
      <c r="A5" s="43" t="str">
        <f>'Liste de saisie'!B5</f>
        <v>DEF</v>
      </c>
      <c r="B5" s="43" t="str">
        <f>'Liste de saisie'!C5</f>
        <v>David</v>
      </c>
      <c r="C5" s="46">
        <f>'Liste de saisie'!E5</f>
        <v>36529</v>
      </c>
      <c r="D5" s="35">
        <f t="shared" si="0"/>
        <v>2000</v>
      </c>
      <c r="E5" s="43" t="str">
        <f>'Liste de saisie'!D5</f>
        <v>F</v>
      </c>
      <c r="G5" s="56" t="s">
        <v>29</v>
      </c>
      <c r="H5" s="39">
        <f>COUNTIFS(D2:D35,H3,E2:E35,"G")</f>
        <v>1</v>
      </c>
      <c r="I5" s="39">
        <f>COUNTIFS(D2:D35,I3,E2:E35,"G")</f>
        <v>14</v>
      </c>
      <c r="J5" s="39">
        <f>COUNTIFS(D2:D35,J3,E2:E35,"G")</f>
        <v>1</v>
      </c>
      <c r="K5" s="56">
        <f>SUM(H5:J5)</f>
        <v>16</v>
      </c>
      <c r="M5" s="58">
        <f>COUNTIF(E2:E35,"G")</f>
        <v>16</v>
      </c>
      <c r="N5" s="57" t="s">
        <v>253</v>
      </c>
    </row>
    <row r="6" spans="1:14" x14ac:dyDescent="0.2">
      <c r="A6" s="43" t="str">
        <f>'Liste de saisie'!B6</f>
        <v>EFG</v>
      </c>
      <c r="B6" s="43" t="str">
        <f>'Liste de saisie'!C6</f>
        <v>Estelle</v>
      </c>
      <c r="C6" s="46">
        <f>'Liste de saisie'!E6</f>
        <v>36530</v>
      </c>
      <c r="D6" s="35">
        <f t="shared" si="0"/>
        <v>2000</v>
      </c>
      <c r="E6" s="43" t="str">
        <f>'Liste de saisie'!D6</f>
        <v>G</v>
      </c>
      <c r="G6" s="56" t="s">
        <v>30</v>
      </c>
      <c r="H6" s="39">
        <f>COUNTIFS(D2:D35,H3,E2:E35,"F")</f>
        <v>2</v>
      </c>
      <c r="I6" s="39">
        <f>COUNTIFS(D2:D35,I3,E2:E35,"F")</f>
        <v>15</v>
      </c>
      <c r="J6" s="39">
        <f>COUNTIFS(D2:D35,J3,E2:E35,"F")</f>
        <v>1</v>
      </c>
      <c r="K6" s="56">
        <f>SUM(H6:J6)</f>
        <v>18</v>
      </c>
      <c r="M6" s="58">
        <f>COUNTIF(E2:E35,"F")</f>
        <v>18</v>
      </c>
      <c r="N6" s="57" t="s">
        <v>254</v>
      </c>
    </row>
    <row r="7" spans="1:14" x14ac:dyDescent="0.2">
      <c r="A7" s="43" t="str">
        <f>'Liste de saisie'!B7</f>
        <v>FGH</v>
      </c>
      <c r="B7" s="43" t="str">
        <f>'Liste de saisie'!C7</f>
        <v>Françiois</v>
      </c>
      <c r="C7" s="46">
        <f>'Liste de saisie'!E7</f>
        <v>36166</v>
      </c>
      <c r="D7" s="35">
        <f t="shared" si="0"/>
        <v>1999</v>
      </c>
      <c r="E7" s="43" t="str">
        <f>'Liste de saisie'!D7</f>
        <v>G</v>
      </c>
      <c r="G7" s="55"/>
    </row>
    <row r="8" spans="1:14" x14ac:dyDescent="0.2">
      <c r="A8" s="43" t="str">
        <f>'Liste de saisie'!B8</f>
        <v>GHI</v>
      </c>
      <c r="B8" s="43" t="str">
        <f>'Liste de saisie'!C8</f>
        <v>Gudule</v>
      </c>
      <c r="C8" s="46">
        <f>'Liste de saisie'!E8</f>
        <v>36532</v>
      </c>
      <c r="D8" s="35">
        <f t="shared" si="0"/>
        <v>2000</v>
      </c>
      <c r="E8" s="43" t="str">
        <f>'Liste de saisie'!D8</f>
        <v>F</v>
      </c>
      <c r="G8" s="55" t="s">
        <v>248</v>
      </c>
      <c r="H8" s="55">
        <f>H6+H5</f>
        <v>3</v>
      </c>
      <c r="I8" s="55">
        <f t="shared" ref="I8:J8" si="1">I6+I5</f>
        <v>29</v>
      </c>
      <c r="J8" s="55">
        <f t="shared" si="1"/>
        <v>2</v>
      </c>
      <c r="K8" s="55">
        <f>K6+K5</f>
        <v>34</v>
      </c>
    </row>
    <row r="9" spans="1:14" x14ac:dyDescent="0.2">
      <c r="A9" s="43" t="str">
        <f>'Liste de saisie'!B9</f>
        <v>HIJ</v>
      </c>
      <c r="B9" s="43" t="str">
        <f>'Liste de saisie'!C9</f>
        <v>Hector</v>
      </c>
      <c r="C9" s="46">
        <f>'Liste de saisie'!E9</f>
        <v>36533</v>
      </c>
      <c r="D9" s="35">
        <f t="shared" si="0"/>
        <v>2000</v>
      </c>
      <c r="E9" s="43" t="str">
        <f>'Liste de saisie'!D9</f>
        <v>F</v>
      </c>
    </row>
    <row r="10" spans="1:14" x14ac:dyDescent="0.2">
      <c r="A10" s="43" t="str">
        <f>'Liste de saisie'!B10</f>
        <v>IJK</v>
      </c>
      <c r="B10" s="43" t="str">
        <f>'Liste de saisie'!C10</f>
        <v>Inès</v>
      </c>
      <c r="C10" s="46">
        <f>'Liste de saisie'!E10</f>
        <v>36534</v>
      </c>
      <c r="D10" s="35">
        <f t="shared" si="0"/>
        <v>2000</v>
      </c>
      <c r="E10" s="43" t="str">
        <f>'Liste de saisie'!D10</f>
        <v>G</v>
      </c>
      <c r="G10" s="57" t="s">
        <v>252</v>
      </c>
      <c r="H10" s="59">
        <f>COUNTIF(D2:D35,H3)</f>
        <v>3</v>
      </c>
      <c r="I10" s="59">
        <f>COUNTIF(D2:D35,I3)</f>
        <v>29</v>
      </c>
      <c r="J10" s="59">
        <f>COUNTIF(D2:D35,J3)</f>
        <v>2</v>
      </c>
    </row>
    <row r="11" spans="1:14" x14ac:dyDescent="0.2">
      <c r="A11" s="43" t="str">
        <f>'Liste de saisie'!B11</f>
        <v>JKL</v>
      </c>
      <c r="B11" s="43" t="str">
        <f>'Liste de saisie'!C11</f>
        <v>Jules</v>
      </c>
      <c r="C11" s="46">
        <f>'Liste de saisie'!E11</f>
        <v>36535</v>
      </c>
      <c r="D11" s="35">
        <f t="shared" si="0"/>
        <v>2000</v>
      </c>
      <c r="E11" s="43" t="str">
        <f>'Liste de saisie'!D11</f>
        <v>F</v>
      </c>
    </row>
    <row r="12" spans="1:14" x14ac:dyDescent="0.2">
      <c r="A12" s="43" t="str">
        <f>'Liste de saisie'!B12</f>
        <v>KLM</v>
      </c>
      <c r="B12" s="43" t="str">
        <f>'Liste de saisie'!C12</f>
        <v>Karim</v>
      </c>
      <c r="C12" s="46">
        <f>'Liste de saisie'!E12</f>
        <v>36536</v>
      </c>
      <c r="D12" s="35">
        <f t="shared" si="0"/>
        <v>2000</v>
      </c>
      <c r="E12" s="43" t="str">
        <f>'Liste de saisie'!D12</f>
        <v>G</v>
      </c>
    </row>
    <row r="13" spans="1:14" x14ac:dyDescent="0.2">
      <c r="A13" s="43" t="str">
        <f>'Liste de saisie'!B13</f>
        <v>LMN</v>
      </c>
      <c r="B13" s="43" t="str">
        <f>'Liste de saisie'!C13</f>
        <v>Lucile</v>
      </c>
      <c r="C13" s="46">
        <f>'Liste de saisie'!E13</f>
        <v>36537</v>
      </c>
      <c r="D13" s="35">
        <f t="shared" si="0"/>
        <v>2000</v>
      </c>
      <c r="E13" s="43" t="str">
        <f>'Liste de saisie'!D13</f>
        <v>G</v>
      </c>
    </row>
    <row r="14" spans="1:14" x14ac:dyDescent="0.2">
      <c r="A14" s="43" t="str">
        <f>'Liste de saisie'!B14</f>
        <v>MNO</v>
      </c>
      <c r="B14" s="43" t="str">
        <f>'Liste de saisie'!C14</f>
        <v>Marie</v>
      </c>
      <c r="C14" s="46">
        <f>'Liste de saisie'!E14</f>
        <v>36173</v>
      </c>
      <c r="D14" s="35">
        <f t="shared" si="0"/>
        <v>1999</v>
      </c>
      <c r="E14" s="43" t="str">
        <f>'Liste de saisie'!D14</f>
        <v>F</v>
      </c>
    </row>
    <row r="15" spans="1:14" x14ac:dyDescent="0.2">
      <c r="A15" s="43" t="str">
        <f>'Liste de saisie'!B15</f>
        <v>NOP</v>
      </c>
      <c r="B15" s="43" t="str">
        <f>'Liste de saisie'!C15</f>
        <v>Nicole</v>
      </c>
      <c r="C15" s="46">
        <f>'Liste de saisie'!E15</f>
        <v>36539</v>
      </c>
      <c r="D15" s="35">
        <f t="shared" si="0"/>
        <v>2000</v>
      </c>
      <c r="E15" s="43" t="str">
        <f>'Liste de saisie'!D15</f>
        <v>F</v>
      </c>
    </row>
    <row r="16" spans="1:14" x14ac:dyDescent="0.2">
      <c r="A16" s="43" t="str">
        <f>'Liste de saisie'!B16</f>
        <v>OPQ</v>
      </c>
      <c r="B16" s="43" t="str">
        <f>'Liste de saisie'!C16</f>
        <v>Oscar</v>
      </c>
      <c r="C16" s="46">
        <f>'Liste de saisie'!E16</f>
        <v>36540</v>
      </c>
      <c r="D16" s="35">
        <f t="shared" si="0"/>
        <v>2000</v>
      </c>
      <c r="E16" s="43" t="str">
        <f>'Liste de saisie'!D16</f>
        <v>G</v>
      </c>
    </row>
    <row r="17" spans="1:5" x14ac:dyDescent="0.2">
      <c r="A17" s="43" t="str">
        <f>'Liste de saisie'!B17</f>
        <v>PQR</v>
      </c>
      <c r="B17" s="43" t="str">
        <f>'Liste de saisie'!C17</f>
        <v>Paul</v>
      </c>
      <c r="C17" s="46">
        <f>'Liste de saisie'!E17</f>
        <v>36541</v>
      </c>
      <c r="D17" s="35">
        <f t="shared" si="0"/>
        <v>2000</v>
      </c>
      <c r="E17" s="43" t="str">
        <f>'Liste de saisie'!D17</f>
        <v>F</v>
      </c>
    </row>
    <row r="18" spans="1:5" x14ac:dyDescent="0.2">
      <c r="A18" s="43" t="str">
        <f>'Liste de saisie'!B18</f>
        <v>QRS</v>
      </c>
      <c r="B18" s="43" t="str">
        <f>'Liste de saisie'!C18</f>
        <v>Quentin</v>
      </c>
      <c r="C18" s="46">
        <f>'Liste de saisie'!E18</f>
        <v>36542</v>
      </c>
      <c r="D18" s="35">
        <f t="shared" si="0"/>
        <v>2000</v>
      </c>
      <c r="E18" s="43" t="str">
        <f>'Liste de saisie'!D18</f>
        <v>G</v>
      </c>
    </row>
    <row r="19" spans="1:5" x14ac:dyDescent="0.2">
      <c r="A19" s="43" t="str">
        <f>'Liste de saisie'!B19</f>
        <v>RST</v>
      </c>
      <c r="B19" s="43" t="str">
        <f>'Liste de saisie'!C19</f>
        <v>Rémi</v>
      </c>
      <c r="C19" s="46">
        <f>'Liste de saisie'!E19</f>
        <v>36543</v>
      </c>
      <c r="D19" s="35">
        <f t="shared" si="0"/>
        <v>2000</v>
      </c>
      <c r="E19" s="43" t="str">
        <f>'Liste de saisie'!D19</f>
        <v>G</v>
      </c>
    </row>
    <row r="20" spans="1:5" x14ac:dyDescent="0.2">
      <c r="A20" s="43" t="str">
        <f>'Liste de saisie'!B20</f>
        <v>STU</v>
      </c>
      <c r="B20" s="43" t="str">
        <f>'Liste de saisie'!C20</f>
        <v>Sabine</v>
      </c>
      <c r="C20" s="46">
        <f>'Liste de saisie'!E20</f>
        <v>36544</v>
      </c>
      <c r="D20" s="35">
        <f t="shared" si="0"/>
        <v>2000</v>
      </c>
      <c r="E20" s="43" t="str">
        <f>'Liste de saisie'!D20</f>
        <v>F</v>
      </c>
    </row>
    <row r="21" spans="1:5" x14ac:dyDescent="0.2">
      <c r="A21" s="43" t="str">
        <f>'Liste de saisie'!B21</f>
        <v>TUV</v>
      </c>
      <c r="B21" s="43" t="str">
        <f>'Liste de saisie'!C21</f>
        <v>Théo</v>
      </c>
      <c r="C21" s="46">
        <f>'Liste de saisie'!E21</f>
        <v>36545</v>
      </c>
      <c r="D21" s="35">
        <f t="shared" si="0"/>
        <v>2000</v>
      </c>
      <c r="E21" s="43" t="str">
        <f>'Liste de saisie'!D21</f>
        <v>F</v>
      </c>
    </row>
    <row r="22" spans="1:5" x14ac:dyDescent="0.2">
      <c r="A22" s="43" t="str">
        <f>'Liste de saisie'!B22</f>
        <v>UVW</v>
      </c>
      <c r="B22" s="43" t="str">
        <f>'Liste de saisie'!C22</f>
        <v>Ursule</v>
      </c>
      <c r="C22" s="46">
        <f>'Liste de saisie'!E22</f>
        <v>36546</v>
      </c>
      <c r="D22" s="35">
        <f t="shared" si="0"/>
        <v>2000</v>
      </c>
      <c r="E22" s="43" t="str">
        <f>'Liste de saisie'!D22</f>
        <v>G</v>
      </c>
    </row>
    <row r="23" spans="1:5" x14ac:dyDescent="0.2">
      <c r="A23" s="43" t="str">
        <f>'Liste de saisie'!B23</f>
        <v>VWX</v>
      </c>
      <c r="B23" s="43" t="str">
        <f>'Liste de saisie'!C23</f>
        <v>Vincent</v>
      </c>
      <c r="C23" s="46">
        <f>'Liste de saisie'!E23</f>
        <v>36547</v>
      </c>
      <c r="D23" s="35">
        <f t="shared" si="0"/>
        <v>2000</v>
      </c>
      <c r="E23" s="43" t="str">
        <f>'Liste de saisie'!D23</f>
        <v>F</v>
      </c>
    </row>
    <row r="24" spans="1:5" x14ac:dyDescent="0.2">
      <c r="A24" s="43" t="str">
        <f>'Liste de saisie'!B24</f>
        <v>WXY</v>
      </c>
      <c r="B24" s="43" t="str">
        <f>'Liste de saisie'!C24</f>
        <v>Willy</v>
      </c>
      <c r="C24" s="46">
        <f>'Liste de saisie'!E24</f>
        <v>36548</v>
      </c>
      <c r="D24" s="35">
        <f t="shared" si="0"/>
        <v>2000</v>
      </c>
      <c r="E24" s="43" t="str">
        <f>'Liste de saisie'!D24</f>
        <v>G</v>
      </c>
    </row>
    <row r="25" spans="1:5" x14ac:dyDescent="0.2">
      <c r="A25" s="43" t="str">
        <f>'Liste de saisie'!B25</f>
        <v>XYZ</v>
      </c>
      <c r="B25" s="43" t="str">
        <f>'Liste de saisie'!C25</f>
        <v>Xavier</v>
      </c>
      <c r="C25" s="46">
        <f>'Liste de saisie'!E25</f>
        <v>36915</v>
      </c>
      <c r="D25" s="35">
        <f t="shared" si="0"/>
        <v>2001</v>
      </c>
      <c r="E25" s="43" t="str">
        <f>'Liste de saisie'!D25</f>
        <v>G</v>
      </c>
    </row>
    <row r="26" spans="1:5" x14ac:dyDescent="0.2">
      <c r="A26" s="43" t="str">
        <f>'Liste de saisie'!B26</f>
        <v>YZA</v>
      </c>
      <c r="B26" s="43" t="str">
        <f>'Liste de saisie'!C26</f>
        <v>Yvon</v>
      </c>
      <c r="C26" s="46">
        <f>'Liste de saisie'!E26</f>
        <v>36916</v>
      </c>
      <c r="D26" s="35">
        <f t="shared" si="0"/>
        <v>2001</v>
      </c>
      <c r="E26" s="43" t="str">
        <f>'Liste de saisie'!D26</f>
        <v>F</v>
      </c>
    </row>
    <row r="27" spans="1:5" x14ac:dyDescent="0.2">
      <c r="A27" s="43" t="str">
        <f>'Liste de saisie'!B27</f>
        <v>ZAB</v>
      </c>
      <c r="B27" s="43" t="str">
        <f>'Liste de saisie'!C27</f>
        <v>Zazie</v>
      </c>
      <c r="C27" s="46">
        <f>'Liste de saisie'!E27</f>
        <v>36186</v>
      </c>
      <c r="D27" s="35">
        <f t="shared" si="0"/>
        <v>1999</v>
      </c>
      <c r="E27" s="43" t="str">
        <f>'Liste de saisie'!D27</f>
        <v>F</v>
      </c>
    </row>
    <row r="28" spans="1:5" x14ac:dyDescent="0.2">
      <c r="A28" s="43" t="str">
        <f>'Liste de saisie'!B28</f>
        <v>ZCD</v>
      </c>
      <c r="B28" s="43" t="str">
        <f>'Liste de saisie'!C28</f>
        <v>Armelle</v>
      </c>
      <c r="C28" s="46">
        <f>'Liste de saisie'!E28</f>
        <v>36552</v>
      </c>
      <c r="D28" s="35">
        <f t="shared" si="0"/>
        <v>2000</v>
      </c>
      <c r="E28" s="43" t="str">
        <f>'Liste de saisie'!D28</f>
        <v>F</v>
      </c>
    </row>
    <row r="29" spans="1:5" x14ac:dyDescent="0.2">
      <c r="A29" s="43" t="str">
        <f>'Liste de saisie'!B29</f>
        <v>ZEF</v>
      </c>
      <c r="B29" s="43" t="str">
        <f>'Liste de saisie'!C29</f>
        <v>Bob</v>
      </c>
      <c r="C29" s="46">
        <f>'Liste de saisie'!E29</f>
        <v>36553</v>
      </c>
      <c r="D29" s="35">
        <f t="shared" si="0"/>
        <v>2000</v>
      </c>
      <c r="E29" s="43" t="str">
        <f>'Liste de saisie'!D29</f>
        <v>G</v>
      </c>
    </row>
    <row r="30" spans="1:5" x14ac:dyDescent="0.2">
      <c r="A30" s="43" t="str">
        <f>'Liste de saisie'!B30</f>
        <v>ZGH</v>
      </c>
      <c r="B30" s="43" t="str">
        <f>'Liste de saisie'!C30</f>
        <v>Carl</v>
      </c>
      <c r="C30" s="46">
        <f>'Liste de saisie'!E30</f>
        <v>36554</v>
      </c>
      <c r="D30" s="35">
        <f t="shared" si="0"/>
        <v>2000</v>
      </c>
      <c r="E30" s="43" t="str">
        <f>'Liste de saisie'!D30</f>
        <v>G</v>
      </c>
    </row>
    <row r="31" spans="1:5" x14ac:dyDescent="0.2">
      <c r="A31" s="43" t="str">
        <f>'Liste de saisie'!B31</f>
        <v>ZIJ</v>
      </c>
      <c r="B31" s="43" t="str">
        <f>'Liste de saisie'!C31</f>
        <v>Denis</v>
      </c>
      <c r="C31" s="46">
        <f>'Liste de saisie'!E31</f>
        <v>36555</v>
      </c>
      <c r="D31" s="35">
        <f t="shared" si="0"/>
        <v>2000</v>
      </c>
      <c r="E31" s="43" t="str">
        <f>'Liste de saisie'!D31</f>
        <v>F</v>
      </c>
    </row>
    <row r="32" spans="1:5" x14ac:dyDescent="0.2">
      <c r="A32" s="43" t="str">
        <f>'Liste de saisie'!B32</f>
        <v>ZKL</v>
      </c>
      <c r="B32" s="43" t="str">
        <f>'Liste de saisie'!C32</f>
        <v>Eric</v>
      </c>
      <c r="C32" s="46">
        <f>'Liste de saisie'!E32</f>
        <v>36556</v>
      </c>
      <c r="D32" s="35">
        <f t="shared" si="0"/>
        <v>2000</v>
      </c>
      <c r="E32" s="43" t="str">
        <f>'Liste de saisie'!D32</f>
        <v>G</v>
      </c>
    </row>
    <row r="33" spans="1:5" x14ac:dyDescent="0.2">
      <c r="A33" s="43" t="str">
        <f>'Liste de saisie'!B33</f>
        <v>ZMN</v>
      </c>
      <c r="B33" s="43" t="str">
        <f>'Liste de saisie'!C33</f>
        <v>Fabienne</v>
      </c>
      <c r="C33" s="46">
        <f>'Liste de saisie'!E33</f>
        <v>36557</v>
      </c>
      <c r="D33" s="35">
        <f t="shared" si="0"/>
        <v>2000</v>
      </c>
      <c r="E33" s="43" t="str">
        <f>'Liste de saisie'!D33</f>
        <v>F</v>
      </c>
    </row>
    <row r="34" spans="1:5" x14ac:dyDescent="0.2">
      <c r="A34" s="43" t="str">
        <f>'Liste de saisie'!B34</f>
        <v>ZOP</v>
      </c>
      <c r="B34" s="43" t="str">
        <f>'Liste de saisie'!C34</f>
        <v>Géraldine</v>
      </c>
      <c r="C34" s="46">
        <f>'Liste de saisie'!E34</f>
        <v>36558</v>
      </c>
      <c r="D34" s="35">
        <f t="shared" si="0"/>
        <v>2000</v>
      </c>
      <c r="E34" s="43" t="str">
        <f>'Liste de saisie'!D34</f>
        <v>F</v>
      </c>
    </row>
    <row r="35" spans="1:5" x14ac:dyDescent="0.2">
      <c r="A35" s="43" t="str">
        <f>'Liste de saisie'!B35</f>
        <v>ZQR</v>
      </c>
      <c r="B35" s="43" t="str">
        <f>'Liste de saisie'!C35</f>
        <v>Hilda</v>
      </c>
      <c r="C35" s="46">
        <f>'Liste de saisie'!E35</f>
        <v>36559</v>
      </c>
      <c r="D35" s="35">
        <f t="shared" si="0"/>
        <v>2000</v>
      </c>
      <c r="E35" s="43" t="str">
        <f>'Liste de saisie'!D35</f>
        <v>G</v>
      </c>
    </row>
  </sheetData>
  <sheetProtection sheet="1" objects="1" scenarios="1"/>
  <protectedRanges>
    <protectedRange sqref="I3" name="Plage1"/>
  </protectedRanges>
  <sortState ref="B1:E29">
    <sortCondition ref="C1:C29"/>
  </sortState>
  <phoneticPr fontId="2" type="noConversion"/>
  <printOptions horizontalCentered="1"/>
  <pageMargins left="0.62992125984251968" right="0.43307086614173229" top="1.0629921259842521" bottom="0.78740157480314965" header="0.78740157480314965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1" sqref="E1"/>
    </sheetView>
  </sheetViews>
  <sheetFormatPr baseColWidth="10" defaultColWidth="11.42578125" defaultRowHeight="12.75" x14ac:dyDescent="0.2"/>
  <cols>
    <col min="1" max="1" width="17.28515625" style="16" customWidth="1"/>
    <col min="2" max="2" width="12.28515625" style="11" customWidth="1"/>
    <col min="3" max="5" width="22" style="3" customWidth="1"/>
    <col min="6" max="16384" width="11.42578125" style="3"/>
  </cols>
  <sheetData>
    <row r="1" spans="1:5" s="54" customFormat="1" ht="33" customHeight="1" x14ac:dyDescent="0.2">
      <c r="A1" s="1" t="s">
        <v>2</v>
      </c>
      <c r="B1" s="1" t="s">
        <v>1</v>
      </c>
      <c r="C1" s="1" t="s">
        <v>245</v>
      </c>
      <c r="D1" s="1" t="s">
        <v>246</v>
      </c>
      <c r="E1" s="1" t="s">
        <v>247</v>
      </c>
    </row>
    <row r="2" spans="1:5" s="9" customFormat="1" ht="40.5" customHeight="1" x14ac:dyDescent="0.2">
      <c r="A2" s="13" t="str">
        <f>'Liste de saisie'!B2</f>
        <v>ABC</v>
      </c>
      <c r="B2" s="18" t="str">
        <f>'Liste de saisie'!C2</f>
        <v>Astrid</v>
      </c>
      <c r="C2" s="18"/>
      <c r="D2" s="18"/>
      <c r="E2" s="18"/>
    </row>
    <row r="3" spans="1:5" s="9" customFormat="1" ht="40.5" customHeight="1" x14ac:dyDescent="0.2">
      <c r="A3" s="13" t="str">
        <f>'Liste de saisie'!B3</f>
        <v>BCD</v>
      </c>
      <c r="B3" s="18" t="str">
        <f>'Liste de saisie'!C3</f>
        <v>Benoit</v>
      </c>
      <c r="C3" s="18"/>
      <c r="D3" s="18"/>
      <c r="E3" s="18"/>
    </row>
    <row r="4" spans="1:5" s="9" customFormat="1" ht="40.5" customHeight="1" x14ac:dyDescent="0.2">
      <c r="A4" s="13" t="str">
        <f>'Liste de saisie'!B4</f>
        <v>CDE</v>
      </c>
      <c r="B4" s="18" t="str">
        <f>'Liste de saisie'!C4</f>
        <v>Claude</v>
      </c>
      <c r="C4" s="18"/>
      <c r="D4" s="18"/>
      <c r="E4" s="18"/>
    </row>
    <row r="5" spans="1:5" s="9" customFormat="1" ht="40.5" customHeight="1" x14ac:dyDescent="0.2">
      <c r="A5" s="13" t="str">
        <f>'Liste de saisie'!B5</f>
        <v>DEF</v>
      </c>
      <c r="B5" s="18" t="str">
        <f>'Liste de saisie'!C5</f>
        <v>David</v>
      </c>
      <c r="C5" s="18"/>
      <c r="D5" s="18"/>
      <c r="E5" s="18"/>
    </row>
    <row r="6" spans="1:5" s="9" customFormat="1" ht="40.5" customHeight="1" x14ac:dyDescent="0.2">
      <c r="A6" s="13" t="str">
        <f>'Liste de saisie'!B6</f>
        <v>EFG</v>
      </c>
      <c r="B6" s="18" t="str">
        <f>'Liste de saisie'!C6</f>
        <v>Estelle</v>
      </c>
      <c r="C6" s="18"/>
      <c r="D6" s="18"/>
      <c r="E6" s="18"/>
    </row>
    <row r="7" spans="1:5" s="9" customFormat="1" ht="40.5" customHeight="1" x14ac:dyDescent="0.2">
      <c r="A7" s="13" t="str">
        <f>'Liste de saisie'!B7</f>
        <v>FGH</v>
      </c>
      <c r="B7" s="18" t="str">
        <f>'Liste de saisie'!C7</f>
        <v>Françiois</v>
      </c>
      <c r="C7" s="18"/>
      <c r="D7" s="18"/>
      <c r="E7" s="18"/>
    </row>
    <row r="8" spans="1:5" s="9" customFormat="1" ht="40.5" customHeight="1" x14ac:dyDescent="0.2">
      <c r="A8" s="13" t="str">
        <f>'Liste de saisie'!B8</f>
        <v>GHI</v>
      </c>
      <c r="B8" s="18" t="str">
        <f>'Liste de saisie'!C8</f>
        <v>Gudule</v>
      </c>
      <c r="C8" s="18"/>
      <c r="D8" s="18"/>
      <c r="E8" s="18"/>
    </row>
    <row r="9" spans="1:5" s="9" customFormat="1" ht="40.5" customHeight="1" x14ac:dyDescent="0.2">
      <c r="A9" s="13" t="str">
        <f>'Liste de saisie'!B9</f>
        <v>HIJ</v>
      </c>
      <c r="B9" s="18" t="str">
        <f>'Liste de saisie'!C9</f>
        <v>Hector</v>
      </c>
      <c r="C9" s="18"/>
      <c r="D9" s="18"/>
      <c r="E9" s="18"/>
    </row>
    <row r="10" spans="1:5" s="9" customFormat="1" ht="40.5" customHeight="1" x14ac:dyDescent="0.2">
      <c r="A10" s="13" t="str">
        <f>'Liste de saisie'!B10</f>
        <v>IJK</v>
      </c>
      <c r="B10" s="18" t="str">
        <f>'Liste de saisie'!C10</f>
        <v>Inès</v>
      </c>
      <c r="C10" s="18"/>
      <c r="D10" s="18"/>
      <c r="E10" s="18"/>
    </row>
    <row r="11" spans="1:5" s="9" customFormat="1" ht="40.5" customHeight="1" x14ac:dyDescent="0.2">
      <c r="A11" s="13" t="str">
        <f>'Liste de saisie'!B11</f>
        <v>JKL</v>
      </c>
      <c r="B11" s="18" t="str">
        <f>'Liste de saisie'!C11</f>
        <v>Jules</v>
      </c>
      <c r="C11" s="18"/>
      <c r="D11" s="18"/>
      <c r="E11" s="18"/>
    </row>
    <row r="12" spans="1:5" s="9" customFormat="1" ht="40.5" customHeight="1" x14ac:dyDescent="0.2">
      <c r="A12" s="13" t="str">
        <f>'Liste de saisie'!B12</f>
        <v>KLM</v>
      </c>
      <c r="B12" s="18" t="str">
        <f>'Liste de saisie'!C12</f>
        <v>Karim</v>
      </c>
      <c r="C12" s="18"/>
      <c r="D12" s="18"/>
      <c r="E12" s="18"/>
    </row>
    <row r="13" spans="1:5" s="9" customFormat="1" ht="40.5" customHeight="1" x14ac:dyDescent="0.2">
      <c r="A13" s="13" t="str">
        <f>'Liste de saisie'!B13</f>
        <v>LMN</v>
      </c>
      <c r="B13" s="18" t="str">
        <f>'Liste de saisie'!C13</f>
        <v>Lucile</v>
      </c>
      <c r="C13" s="18"/>
      <c r="D13" s="18"/>
      <c r="E13" s="18"/>
    </row>
    <row r="14" spans="1:5" s="9" customFormat="1" ht="40.5" customHeight="1" x14ac:dyDescent="0.2">
      <c r="A14" s="13" t="str">
        <f>'Liste de saisie'!B14</f>
        <v>MNO</v>
      </c>
      <c r="B14" s="18" t="str">
        <f>'Liste de saisie'!C14</f>
        <v>Marie</v>
      </c>
      <c r="C14" s="18"/>
      <c r="D14" s="18"/>
      <c r="E14" s="18"/>
    </row>
    <row r="15" spans="1:5" s="9" customFormat="1" ht="40.5" customHeight="1" x14ac:dyDescent="0.2">
      <c r="A15" s="13" t="str">
        <f>'Liste de saisie'!B15</f>
        <v>NOP</v>
      </c>
      <c r="B15" s="18" t="str">
        <f>'Liste de saisie'!C15</f>
        <v>Nicole</v>
      </c>
      <c r="C15" s="18"/>
      <c r="D15" s="18"/>
      <c r="E15" s="18"/>
    </row>
    <row r="16" spans="1:5" s="9" customFormat="1" ht="40.5" customHeight="1" x14ac:dyDescent="0.2">
      <c r="A16" s="13" t="str">
        <f>'Liste de saisie'!B16</f>
        <v>OPQ</v>
      </c>
      <c r="B16" s="18" t="str">
        <f>'Liste de saisie'!C16</f>
        <v>Oscar</v>
      </c>
      <c r="C16" s="18"/>
      <c r="D16" s="18"/>
      <c r="E16" s="18"/>
    </row>
    <row r="17" spans="1:5" s="9" customFormat="1" ht="40.5" customHeight="1" x14ac:dyDescent="0.2">
      <c r="A17" s="13" t="str">
        <f>'Liste de saisie'!B17</f>
        <v>PQR</v>
      </c>
      <c r="B17" s="18" t="str">
        <f>'Liste de saisie'!C17</f>
        <v>Paul</v>
      </c>
      <c r="C17" s="18"/>
      <c r="D17" s="18"/>
      <c r="E17" s="18"/>
    </row>
    <row r="18" spans="1:5" s="9" customFormat="1" ht="40.5" customHeight="1" x14ac:dyDescent="0.2">
      <c r="A18" s="13" t="str">
        <f>'Liste de saisie'!B18</f>
        <v>QRS</v>
      </c>
      <c r="B18" s="18" t="str">
        <f>'Liste de saisie'!C18</f>
        <v>Quentin</v>
      </c>
      <c r="C18" s="18"/>
      <c r="D18" s="18"/>
      <c r="E18" s="18"/>
    </row>
    <row r="19" spans="1:5" s="9" customFormat="1" ht="40.5" customHeight="1" x14ac:dyDescent="0.2">
      <c r="A19" s="13" t="str">
        <f>'Liste de saisie'!B19</f>
        <v>RST</v>
      </c>
      <c r="B19" s="18" t="str">
        <f>'Liste de saisie'!C19</f>
        <v>Rémi</v>
      </c>
      <c r="C19" s="18"/>
      <c r="D19" s="18"/>
      <c r="E19" s="18"/>
    </row>
    <row r="20" spans="1:5" s="9" customFormat="1" ht="40.5" customHeight="1" x14ac:dyDescent="0.2">
      <c r="A20" s="13" t="str">
        <f>'Liste de saisie'!B20</f>
        <v>STU</v>
      </c>
      <c r="B20" s="18" t="str">
        <f>'Liste de saisie'!C20</f>
        <v>Sabine</v>
      </c>
      <c r="C20" s="18"/>
      <c r="D20" s="18"/>
      <c r="E20" s="18"/>
    </row>
    <row r="21" spans="1:5" s="9" customFormat="1" ht="40.5" customHeight="1" x14ac:dyDescent="0.2">
      <c r="A21" s="13" t="str">
        <f>'Liste de saisie'!B21</f>
        <v>TUV</v>
      </c>
      <c r="B21" s="18" t="str">
        <f>'Liste de saisie'!C21</f>
        <v>Théo</v>
      </c>
      <c r="C21" s="18"/>
      <c r="D21" s="18"/>
      <c r="E21" s="18"/>
    </row>
    <row r="22" spans="1:5" s="9" customFormat="1" ht="40.5" customHeight="1" x14ac:dyDescent="0.2">
      <c r="A22" s="13" t="str">
        <f>'Liste de saisie'!B22</f>
        <v>UVW</v>
      </c>
      <c r="B22" s="18" t="str">
        <f>'Liste de saisie'!C22</f>
        <v>Ursule</v>
      </c>
      <c r="C22" s="18"/>
      <c r="D22" s="18"/>
      <c r="E22" s="18"/>
    </row>
    <row r="23" spans="1:5" s="9" customFormat="1" ht="40.5" customHeight="1" x14ac:dyDescent="0.2">
      <c r="A23" s="13" t="str">
        <f>'Liste de saisie'!B23</f>
        <v>VWX</v>
      </c>
      <c r="B23" s="18" t="str">
        <f>'Liste de saisie'!C23</f>
        <v>Vincent</v>
      </c>
      <c r="C23" s="18"/>
      <c r="D23" s="18"/>
      <c r="E23" s="18"/>
    </row>
    <row r="24" spans="1:5" s="9" customFormat="1" ht="40.5" customHeight="1" x14ac:dyDescent="0.2">
      <c r="A24" s="13" t="str">
        <f>'Liste de saisie'!B24</f>
        <v>WXY</v>
      </c>
      <c r="B24" s="18" t="str">
        <f>'Liste de saisie'!C24</f>
        <v>Willy</v>
      </c>
      <c r="C24" s="18"/>
      <c r="D24" s="18"/>
      <c r="E24" s="18"/>
    </row>
    <row r="25" spans="1:5" s="9" customFormat="1" ht="40.5" customHeight="1" x14ac:dyDescent="0.2">
      <c r="A25" s="13" t="str">
        <f>'Liste de saisie'!B25</f>
        <v>XYZ</v>
      </c>
      <c r="B25" s="18" t="str">
        <f>'Liste de saisie'!C25</f>
        <v>Xavier</v>
      </c>
      <c r="C25" s="18"/>
      <c r="D25" s="18"/>
      <c r="E25" s="18"/>
    </row>
    <row r="26" spans="1:5" s="9" customFormat="1" ht="40.5" customHeight="1" x14ac:dyDescent="0.2">
      <c r="A26" s="13" t="str">
        <f>'Liste de saisie'!B26</f>
        <v>YZA</v>
      </c>
      <c r="B26" s="18" t="str">
        <f>'Liste de saisie'!C26</f>
        <v>Yvon</v>
      </c>
      <c r="C26" s="18"/>
      <c r="D26" s="18"/>
      <c r="E26" s="18"/>
    </row>
    <row r="27" spans="1:5" s="9" customFormat="1" ht="40.5" customHeight="1" x14ac:dyDescent="0.2">
      <c r="A27" s="13" t="str">
        <f>'Liste de saisie'!B27</f>
        <v>ZAB</v>
      </c>
      <c r="B27" s="18" t="str">
        <f>'Liste de saisie'!C27</f>
        <v>Zazie</v>
      </c>
      <c r="C27" s="18"/>
      <c r="D27" s="18"/>
      <c r="E27" s="18"/>
    </row>
    <row r="28" spans="1:5" s="9" customFormat="1" ht="40.5" customHeight="1" x14ac:dyDescent="0.2">
      <c r="A28" s="13" t="str">
        <f>'Liste de saisie'!B28</f>
        <v>ZCD</v>
      </c>
      <c r="B28" s="18" t="str">
        <f>'Liste de saisie'!C28</f>
        <v>Armelle</v>
      </c>
      <c r="C28" s="18"/>
      <c r="D28" s="18"/>
      <c r="E28" s="18"/>
    </row>
    <row r="29" spans="1:5" s="9" customFormat="1" ht="40.5" customHeight="1" x14ac:dyDescent="0.2">
      <c r="A29" s="13" t="str">
        <f>'Liste de saisie'!B29</f>
        <v>ZEF</v>
      </c>
      <c r="B29" s="18" t="str">
        <f>'Liste de saisie'!C29</f>
        <v>Bob</v>
      </c>
      <c r="C29" s="18"/>
      <c r="D29" s="18"/>
      <c r="E29" s="18"/>
    </row>
    <row r="30" spans="1:5" s="9" customFormat="1" ht="40.5" customHeight="1" x14ac:dyDescent="0.2">
      <c r="A30" s="13" t="str">
        <f>'Liste de saisie'!B30</f>
        <v>ZGH</v>
      </c>
      <c r="B30" s="18" t="str">
        <f>'Liste de saisie'!C30</f>
        <v>Carl</v>
      </c>
      <c r="C30" s="42"/>
      <c r="D30" s="42"/>
      <c r="E30" s="42"/>
    </row>
    <row r="31" spans="1:5" s="9" customFormat="1" ht="40.5" customHeight="1" x14ac:dyDescent="0.2">
      <c r="A31" s="13" t="str">
        <f>'Liste de saisie'!B31</f>
        <v>ZIJ</v>
      </c>
      <c r="B31" s="18" t="str">
        <f>'Liste de saisie'!C31</f>
        <v>Denis</v>
      </c>
      <c r="C31" s="42"/>
      <c r="D31" s="42"/>
      <c r="E31" s="42"/>
    </row>
    <row r="32" spans="1:5" s="9" customFormat="1" ht="40.5" customHeight="1" x14ac:dyDescent="0.2">
      <c r="A32" s="13" t="str">
        <f>'Liste de saisie'!B32</f>
        <v>ZKL</v>
      </c>
      <c r="B32" s="18" t="str">
        <f>'Liste de saisie'!C32</f>
        <v>Eric</v>
      </c>
      <c r="C32" s="42"/>
      <c r="D32" s="42"/>
      <c r="E32" s="42"/>
    </row>
    <row r="33" spans="1:5" s="9" customFormat="1" ht="40.5" customHeight="1" x14ac:dyDescent="0.2">
      <c r="A33" s="13" t="str">
        <f>'Liste de saisie'!B33</f>
        <v>ZMN</v>
      </c>
      <c r="B33" s="18" t="str">
        <f>'Liste de saisie'!C33</f>
        <v>Fabienne</v>
      </c>
      <c r="C33" s="42"/>
      <c r="D33" s="42"/>
      <c r="E33" s="42"/>
    </row>
    <row r="34" spans="1:5" s="9" customFormat="1" ht="40.5" customHeight="1" x14ac:dyDescent="0.2">
      <c r="A34" s="13" t="str">
        <f>'Liste de saisie'!B34</f>
        <v>ZOP</v>
      </c>
      <c r="B34" s="18" t="str">
        <f>'Liste de saisie'!C34</f>
        <v>Géraldine</v>
      </c>
      <c r="C34" s="42"/>
      <c r="D34" s="42"/>
      <c r="E34" s="42"/>
    </row>
    <row r="35" spans="1:5" s="9" customFormat="1" ht="40.5" customHeight="1" x14ac:dyDescent="0.2">
      <c r="A35" s="13" t="str">
        <f>'Liste de saisie'!B35</f>
        <v>ZQR</v>
      </c>
      <c r="B35" s="18" t="str">
        <f>'Liste de saisie'!C35</f>
        <v>Hilda</v>
      </c>
      <c r="C35" s="42"/>
      <c r="D35" s="42"/>
      <c r="E35" s="42"/>
    </row>
  </sheetData>
  <sheetProtection sheet="1" objects="1" scenarios="1"/>
  <protectedRanges>
    <protectedRange sqref="C1:E1048576" name="Plage1"/>
  </protectedRanges>
  <pageMargins left="0.35433070866141736" right="0.27559055118110237" top="0.78740157480314965" bottom="0.51181102362204722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Liste de saisie</vt:lpstr>
      <vt:lpstr>Cahier d'appel</vt:lpstr>
      <vt:lpstr>Coordonnées</vt:lpstr>
      <vt:lpstr>Liste par prénom</vt:lpstr>
      <vt:lpstr>Informations complémentaires</vt:lpstr>
      <vt:lpstr>Enveloppe 110x220</vt:lpstr>
      <vt:lpstr>Pyramide des âges</vt:lpstr>
      <vt:lpstr>Signature livrets</vt:lpstr>
      <vt:lpstr>Coordonnées!Impression_des_titres</vt:lpstr>
      <vt:lpstr>'Informations complémentaires'!Impression_des_titres</vt:lpstr>
      <vt:lpstr>'Liste de saisie'!Impression_des_titres</vt:lpstr>
      <vt:lpstr>Nom</vt:lpstr>
      <vt:lpstr>'Cahier d''appel'!Zone_d_impression</vt:lpstr>
      <vt:lpstr>Coordonnées!Zone_d_impression</vt:lpstr>
      <vt:lpstr>'Enveloppe 110x220'!Zone_d_impression</vt:lpstr>
      <vt:lpstr>'Informations complémentaires'!Zone_d_impression</vt:lpstr>
      <vt:lpstr>'Liste de saisie'!Zone_d_impression</vt:lpstr>
      <vt:lpstr>'Liste par prénom'!Zone_d_impression</vt:lpstr>
      <vt:lpstr>'Signature livrets'!Zone_d_impression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2016-08-23T04:20:30Z</cp:lastPrinted>
  <dcterms:created xsi:type="dcterms:W3CDTF">2008-06-15T14:35:40Z</dcterms:created>
  <dcterms:modified xsi:type="dcterms:W3CDTF">2016-08-24T03:21:54Z</dcterms:modified>
</cp:coreProperties>
</file>