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23250" windowHeight="9285" activeTab="4"/>
  </bookViews>
  <sheets>
    <sheet name="Cycle 2" sheetId="1" r:id="rId1"/>
    <sheet name="Cycle 3 - Ecole" sheetId="2" r:id="rId2"/>
    <sheet name="Cycle 3 - Collège" sheetId="3" r:id="rId3"/>
    <sheet name="Cycle 4" sheetId="4" r:id="rId4"/>
    <sheet name="auteur" sheetId="5" r:id="rId5"/>
  </sheets>
  <calcPr calcId="144525"/>
</workbook>
</file>

<file path=xl/calcChain.xml><?xml version="1.0" encoding="utf-8"?>
<calcChain xmlns="http://schemas.openxmlformats.org/spreadsheetml/2006/main">
  <c r="B9" i="2" l="1"/>
  <c r="G9" i="2"/>
  <c r="G8" i="1"/>
  <c r="D2" i="2"/>
  <c r="D2" i="1"/>
  <c r="J7" i="1"/>
  <c r="J6" i="1"/>
  <c r="J5" i="1"/>
  <c r="J4" i="1"/>
  <c r="J3" i="1"/>
  <c r="J2" i="1"/>
  <c r="H7" i="1"/>
  <c r="H6" i="1"/>
  <c r="H5" i="1"/>
  <c r="H4" i="1"/>
  <c r="H3" i="1"/>
  <c r="H2" i="1"/>
  <c r="D11" i="3" l="1"/>
  <c r="D5" i="4"/>
  <c r="D4" i="4"/>
  <c r="C13" i="4"/>
  <c r="B13" i="4"/>
  <c r="D12" i="4"/>
  <c r="D11" i="4"/>
  <c r="D10" i="4"/>
  <c r="D9" i="4"/>
  <c r="D8" i="4"/>
  <c r="D7" i="4"/>
  <c r="D6" i="4"/>
  <c r="D3" i="4"/>
  <c r="D2" i="4"/>
  <c r="C12" i="3"/>
  <c r="D7" i="3"/>
  <c r="D6" i="3"/>
  <c r="D6" i="1"/>
  <c r="C16" i="4" l="1"/>
  <c r="D13" i="4"/>
  <c r="D16" i="4" s="1"/>
  <c r="D10" i="3"/>
  <c r="D9" i="3"/>
  <c r="D8" i="3"/>
  <c r="D5" i="3"/>
  <c r="D4" i="3"/>
  <c r="D3" i="3"/>
  <c r="D2" i="3"/>
  <c r="B12" i="3"/>
  <c r="C15" i="3" s="1"/>
  <c r="D12" i="3" l="1"/>
  <c r="D15" i="3" s="1"/>
  <c r="D7" i="1"/>
  <c r="D5" i="1"/>
  <c r="D4" i="1"/>
  <c r="D3" i="1"/>
  <c r="I8" i="1"/>
  <c r="I11" i="1" s="1"/>
  <c r="D8" i="2"/>
  <c r="D7" i="2"/>
  <c r="D6" i="2"/>
  <c r="D5" i="2"/>
  <c r="D4" i="2"/>
  <c r="D3" i="2"/>
  <c r="I9" i="2"/>
  <c r="I11" i="2" s="1"/>
  <c r="H6" i="2" l="1"/>
  <c r="J6" i="2" s="1"/>
  <c r="H5" i="2"/>
  <c r="J5" i="2" s="1"/>
  <c r="B16" i="2"/>
  <c r="C2" i="2" s="1"/>
  <c r="H8" i="2"/>
  <c r="J8" i="2" s="1"/>
  <c r="H7" i="2"/>
  <c r="J7" i="2" s="1"/>
  <c r="H4" i="2"/>
  <c r="J4" i="2" s="1"/>
  <c r="H3" i="2"/>
  <c r="J3" i="2" s="1"/>
  <c r="H2" i="2"/>
  <c r="B15" i="1"/>
  <c r="B8" i="1"/>
  <c r="C2" i="1" l="1"/>
  <c r="E2" i="1" s="1"/>
  <c r="C5" i="1"/>
  <c r="E5" i="1" s="1"/>
  <c r="C3" i="1"/>
  <c r="E3" i="1" s="1"/>
  <c r="C8" i="2"/>
  <c r="E8" i="2" s="1"/>
  <c r="J8" i="1"/>
  <c r="J11" i="1" s="1"/>
  <c r="J2" i="2"/>
  <c r="J9" i="2" s="1"/>
  <c r="J11" i="2" s="1"/>
  <c r="E2" i="2"/>
  <c r="C6" i="2"/>
  <c r="E6" i="2" s="1"/>
  <c r="C7" i="2"/>
  <c r="E7" i="2" s="1"/>
  <c r="C4" i="2"/>
  <c r="E4" i="2" s="1"/>
  <c r="C3" i="2"/>
  <c r="E3" i="2" s="1"/>
  <c r="C5" i="2"/>
  <c r="E5" i="2" s="1"/>
  <c r="C4" i="1"/>
  <c r="E4" i="1" s="1"/>
  <c r="C6" i="1"/>
  <c r="E6" i="1" s="1"/>
  <c r="C7" i="1"/>
  <c r="E7" i="1" s="1"/>
</calcChain>
</file>

<file path=xl/sharedStrings.xml><?xml version="1.0" encoding="utf-8"?>
<sst xmlns="http://schemas.openxmlformats.org/spreadsheetml/2006/main" count="78" uniqueCount="32">
  <si>
    <t>Français</t>
  </si>
  <si>
    <t>Maths</t>
  </si>
  <si>
    <t>Langue vivante</t>
  </si>
  <si>
    <t>EPS</t>
  </si>
  <si>
    <t>Enseignements artistiques</t>
  </si>
  <si>
    <t>Questionner le monde et enseignement moral et civique</t>
  </si>
  <si>
    <t>Horaire annuel</t>
  </si>
  <si>
    <t>Horaire semaine</t>
  </si>
  <si>
    <t>h</t>
  </si>
  <si>
    <t>Total :</t>
  </si>
  <si>
    <t>Total temps de récréation annuel :</t>
  </si>
  <si>
    <t>Total temps de récréation hebdomadaire :</t>
  </si>
  <si>
    <t>Horaire semaine pleine - récréations</t>
  </si>
  <si>
    <t>Horaire annuel (temps plein) - récréations</t>
  </si>
  <si>
    <t>%</t>
  </si>
  <si>
    <t>Sciences et technologies</t>
  </si>
  <si>
    <t>Histoire géographie et enseignement moral et civique</t>
  </si>
  <si>
    <t>Temps d'inclusion</t>
  </si>
  <si>
    <t>Temps  ULIS</t>
  </si>
  <si>
    <t>Arts plastiques</t>
  </si>
  <si>
    <t>Musique</t>
  </si>
  <si>
    <t>SVT</t>
  </si>
  <si>
    <t>Langue vivante 1</t>
  </si>
  <si>
    <t>Langue vivante 2</t>
  </si>
  <si>
    <t>case modifiable (format HH:MM)</t>
  </si>
  <si>
    <t>Horaire semaine pleine moins récréations</t>
  </si>
  <si>
    <t>Horaire annuel (temps plein) moins récréations</t>
  </si>
  <si>
    <t>cases modifiables (format HH:MM)</t>
  </si>
  <si>
    <t>Physique-chimie</t>
  </si>
  <si>
    <t>Technologie</t>
  </si>
  <si>
    <t>Ce document a été concu et partagé sous la licence creative commons BY-NC-SA</t>
  </si>
  <si>
    <t>par Laura, il est consultable sur le blog http://lesjourneessonttropcourtes.eklablog.com/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</si>
</sst>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5" formatCode="[h]:mm"/>
  </numFmts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right" wrapText="1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wrapText="1"/>
    </xf>
    <xf numFmtId="0" fontId="0" fillId="3" borderId="0" xfId="0" applyFill="1"/>
    <xf numFmtId="0" fontId="0" fillId="4" borderId="0" xfId="0" applyFill="1"/>
    <xf numFmtId="164" fontId="0" fillId="0" borderId="0" xfId="0" applyNumberFormat="1"/>
    <xf numFmtId="20" fontId="0" fillId="3" borderId="0" xfId="0" applyNumberFormat="1" applyFill="1" applyAlignment="1">
      <alignment horizontal="center" vertical="center"/>
    </xf>
    <xf numFmtId="0" fontId="0" fillId="5" borderId="0" xfId="0" applyFill="1"/>
    <xf numFmtId="0" fontId="0" fillId="3" borderId="0" xfId="0" applyFill="1" applyAlignment="1">
      <alignment vertical="center" wrapText="1"/>
    </xf>
    <xf numFmtId="0" fontId="0" fillId="3" borderId="0" xfId="0" applyFill="1" applyAlignment="1">
      <alignment horizontal="center" wrapText="1"/>
    </xf>
    <xf numFmtId="2" fontId="0" fillId="3" borderId="0" xfId="0" applyNumberFormat="1" applyFill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right" wrapText="1"/>
    </xf>
    <xf numFmtId="164" fontId="0" fillId="0" borderId="0" xfId="0" applyNumberFormat="1" applyAlignment="1">
      <alignment horizontal="center" wrapText="1"/>
    </xf>
    <xf numFmtId="164" fontId="0" fillId="4" borderId="0" xfId="0" applyNumberFormat="1" applyFill="1" applyAlignment="1">
      <alignment horizontal="center" wrapText="1"/>
    </xf>
    <xf numFmtId="164" fontId="0" fillId="0" borderId="0" xfId="0" applyNumberFormat="1" applyAlignment="1">
      <alignment horizontal="center" vertical="center" wrapText="1"/>
    </xf>
    <xf numFmtId="164" fontId="0" fillId="4" borderId="0" xfId="0" applyNumberFormat="1" applyFill="1" applyAlignment="1">
      <alignment horizontal="center" vertical="center" wrapText="1"/>
    </xf>
    <xf numFmtId="164" fontId="0" fillId="2" borderId="0" xfId="0" applyNumberFormat="1" applyFill="1" applyAlignment="1">
      <alignment horizontal="center" vertical="center" wrapText="1"/>
    </xf>
    <xf numFmtId="165" fontId="0" fillId="2" borderId="0" xfId="0" applyNumberFormat="1" applyFill="1" applyAlignment="1">
      <alignment horizontal="center" wrapText="1"/>
    </xf>
    <xf numFmtId="165" fontId="0" fillId="2" borderId="0" xfId="0" applyNumberFormat="1" applyFill="1" applyAlignment="1">
      <alignment horizontal="center" vertical="center" wrapText="1"/>
    </xf>
    <xf numFmtId="165" fontId="0" fillId="2" borderId="0" xfId="0" applyNumberFormat="1" applyFill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0" fillId="4" borderId="0" xfId="0" applyNumberFormat="1" applyFill="1" applyAlignment="1">
      <alignment horizontal="center" vertical="center"/>
    </xf>
    <xf numFmtId="165" fontId="0" fillId="0" borderId="0" xfId="0" applyNumberFormat="1"/>
    <xf numFmtId="165" fontId="0" fillId="4" borderId="0" xfId="0" applyNumberFormat="1" applyFill="1"/>
    <xf numFmtId="165" fontId="0" fillId="0" borderId="0" xfId="0" applyNumberFormat="1" applyAlignment="1">
      <alignment horizontal="center"/>
    </xf>
    <xf numFmtId="165" fontId="0" fillId="2" borderId="0" xfId="0" applyNumberFormat="1" applyFill="1" applyAlignment="1">
      <alignment horizontal="center"/>
    </xf>
    <xf numFmtId="165" fontId="0" fillId="0" borderId="0" xfId="0" applyNumberFormat="1" applyAlignment="1">
      <alignment vertical="center"/>
    </xf>
    <xf numFmtId="165" fontId="0" fillId="3" borderId="0" xfId="0" applyNumberForma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activeCell="E22" sqref="E22"/>
    </sheetView>
  </sheetViews>
  <sheetFormatPr baseColWidth="10" defaultRowHeight="15" x14ac:dyDescent="0.25"/>
  <cols>
    <col min="1" max="1" width="30.140625" customWidth="1"/>
    <col min="2" max="2" width="13.140625" customWidth="1"/>
    <col min="3" max="3" width="23" customWidth="1"/>
    <col min="4" max="5" width="19.85546875" customWidth="1"/>
    <col min="7" max="7" width="16.7109375" customWidth="1"/>
    <col min="8" max="8" width="22.28515625" customWidth="1"/>
    <col min="9" max="10" width="17.140625" customWidth="1"/>
  </cols>
  <sheetData>
    <row r="1" spans="1:11" ht="30" x14ac:dyDescent="0.25">
      <c r="B1" s="3" t="s">
        <v>6</v>
      </c>
      <c r="C1" s="4" t="s">
        <v>26</v>
      </c>
      <c r="D1" s="7" t="s">
        <v>17</v>
      </c>
      <c r="E1" s="7" t="s">
        <v>18</v>
      </c>
      <c r="G1" t="s">
        <v>7</v>
      </c>
      <c r="H1" s="4" t="s">
        <v>25</v>
      </c>
      <c r="I1" s="7" t="s">
        <v>17</v>
      </c>
      <c r="J1" s="7" t="s">
        <v>18</v>
      </c>
      <c r="K1" s="18"/>
    </row>
    <row r="2" spans="1:11" x14ac:dyDescent="0.25">
      <c r="A2" t="s">
        <v>0</v>
      </c>
      <c r="B2" s="37">
        <v>15</v>
      </c>
      <c r="C2" s="37">
        <f>B2*(B8-B15)/B8</f>
        <v>15</v>
      </c>
      <c r="D2" s="37">
        <f>(I2)*36</f>
        <v>0</v>
      </c>
      <c r="E2" s="37">
        <f t="shared" ref="E2:E7" si="0">(C2)-(D2)</f>
        <v>15</v>
      </c>
      <c r="G2" s="37">
        <v>0.41666666666666669</v>
      </c>
      <c r="H2" s="33">
        <f>(G2*(G8-B14)/G8)</f>
        <v>0.41666666666666669</v>
      </c>
      <c r="I2" s="34">
        <v>0</v>
      </c>
      <c r="J2" s="33">
        <f>((G2*(G8-B14)/G8)-(I2))</f>
        <v>0.41666666666666669</v>
      </c>
      <c r="K2" s="17"/>
    </row>
    <row r="3" spans="1:11" ht="14.45" x14ac:dyDescent="0.3">
      <c r="A3" t="s">
        <v>1</v>
      </c>
      <c r="B3" s="37">
        <v>7.5</v>
      </c>
      <c r="C3" s="37">
        <f>B3*(B8-B15)/B8</f>
        <v>7.5</v>
      </c>
      <c r="D3" s="37">
        <f t="shared" ref="D3:D7" si="1">(I3)*36</f>
        <v>0</v>
      </c>
      <c r="E3" s="37">
        <f t="shared" si="0"/>
        <v>7.5</v>
      </c>
      <c r="G3" s="37">
        <v>0.20833333333333334</v>
      </c>
      <c r="H3" s="33">
        <f>(G3*(G8-B14)/G8)</f>
        <v>0.20833333333333334</v>
      </c>
      <c r="I3" s="34">
        <v>0</v>
      </c>
      <c r="J3" s="33">
        <f>((G3*(G8-B14)/G8)-(I3))</f>
        <v>0.20833333333333334</v>
      </c>
    </row>
    <row r="4" spans="1:11" ht="14.45" x14ac:dyDescent="0.3">
      <c r="A4" t="s">
        <v>2</v>
      </c>
      <c r="B4" s="37">
        <v>2.25</v>
      </c>
      <c r="C4" s="37">
        <f>B4*(B8-B15)/B8</f>
        <v>2.25</v>
      </c>
      <c r="D4" s="37">
        <f t="shared" si="1"/>
        <v>0</v>
      </c>
      <c r="E4" s="37">
        <f t="shared" si="0"/>
        <v>2.25</v>
      </c>
      <c r="G4" s="37">
        <v>6.25E-2</v>
      </c>
      <c r="H4" s="33">
        <f>(G4*(G8-B14)/G8)</f>
        <v>6.25E-2</v>
      </c>
      <c r="I4" s="34">
        <v>0</v>
      </c>
      <c r="J4" s="33">
        <f>((G4*(G8-B14)/G8)-(I4))</f>
        <v>6.25E-2</v>
      </c>
    </row>
    <row r="5" spans="1:11" ht="14.45" x14ac:dyDescent="0.3">
      <c r="A5" t="s">
        <v>3</v>
      </c>
      <c r="B5" s="37">
        <v>4.5</v>
      </c>
      <c r="C5" s="37">
        <f>B5*(B8-B15)/B8</f>
        <v>4.5</v>
      </c>
      <c r="D5" s="37">
        <f t="shared" si="1"/>
        <v>0</v>
      </c>
      <c r="E5" s="37">
        <f t="shared" si="0"/>
        <v>4.5</v>
      </c>
      <c r="G5" s="37">
        <v>0.125</v>
      </c>
      <c r="H5" s="33">
        <f>(G5*(G8-B14)/G8)</f>
        <v>0.125</v>
      </c>
      <c r="I5" s="34">
        <v>0</v>
      </c>
      <c r="J5" s="33">
        <f>((G5*(G8-B14)/G8)-(I5))</f>
        <v>0.125</v>
      </c>
    </row>
    <row r="6" spans="1:11" ht="14.45" x14ac:dyDescent="0.3">
      <c r="A6" t="s">
        <v>4</v>
      </c>
      <c r="B6" s="37">
        <v>3</v>
      </c>
      <c r="C6" s="37">
        <f>B6*(B8-B15)/B8</f>
        <v>3</v>
      </c>
      <c r="D6" s="37">
        <f>(I6)*36</f>
        <v>0</v>
      </c>
      <c r="E6" s="37">
        <f t="shared" si="0"/>
        <v>3</v>
      </c>
      <c r="G6" s="37">
        <v>8.3333333333333329E-2</v>
      </c>
      <c r="H6" s="33">
        <f>(G6*(G8-B14)/G8)</f>
        <v>8.3333333333333329E-2</v>
      </c>
      <c r="I6" s="34">
        <v>0</v>
      </c>
      <c r="J6" s="33">
        <f>((G6*(G8-B14)/G8)-(K1))</f>
        <v>8.3333333333333329E-2</v>
      </c>
    </row>
    <row r="7" spans="1:11" ht="28.9" x14ac:dyDescent="0.3">
      <c r="A7" s="1" t="s">
        <v>5</v>
      </c>
      <c r="B7" s="33">
        <v>3.75</v>
      </c>
      <c r="C7" s="33">
        <f>B7*(B8-B15)/B8</f>
        <v>3.75</v>
      </c>
      <c r="D7" s="33">
        <f t="shared" si="1"/>
        <v>0</v>
      </c>
      <c r="E7" s="33">
        <f t="shared" si="0"/>
        <v>3.75</v>
      </c>
      <c r="F7" s="6"/>
      <c r="G7" s="33">
        <v>0.10416666666666667</v>
      </c>
      <c r="H7" s="33">
        <f>(G7*(G8-B14)/G8)</f>
        <v>0.10416666666666667</v>
      </c>
      <c r="I7" s="34">
        <v>0</v>
      </c>
      <c r="J7" s="33">
        <f>((G7*(G8-B14)/G8)-(I7))</f>
        <v>0.10416666666666667</v>
      </c>
    </row>
    <row r="8" spans="1:11" x14ac:dyDescent="0.25">
      <c r="A8" s="2" t="s">
        <v>9</v>
      </c>
      <c r="B8" s="38">
        <f>SUM(B2:B7)</f>
        <v>36</v>
      </c>
      <c r="D8" s="10"/>
      <c r="E8" s="10"/>
      <c r="G8" s="38">
        <f>SUM(G2:G7)</f>
        <v>1</v>
      </c>
      <c r="H8" s="35"/>
      <c r="I8" s="32">
        <f>SUM(I2:I7)</f>
        <v>0</v>
      </c>
      <c r="J8" s="32">
        <f>SUM(J2:J7)</f>
        <v>1</v>
      </c>
    </row>
    <row r="9" spans="1:11" x14ac:dyDescent="0.25">
      <c r="D9" s="10"/>
      <c r="E9" s="10"/>
      <c r="I9" s="9"/>
      <c r="J9" s="9"/>
    </row>
    <row r="11" spans="1:11" x14ac:dyDescent="0.25">
      <c r="H11" s="8" t="s">
        <v>14</v>
      </c>
      <c r="I11">
        <f>(I8)*100/(G8-B14)</f>
        <v>0</v>
      </c>
      <c r="J11">
        <f>(J8)*100/(G8-B14)</f>
        <v>100</v>
      </c>
    </row>
    <row r="14" spans="1:11" ht="30" x14ac:dyDescent="0.25">
      <c r="A14" s="1" t="s">
        <v>11</v>
      </c>
      <c r="B14" s="36">
        <v>0</v>
      </c>
      <c r="C14" t="s">
        <v>8</v>
      </c>
    </row>
    <row r="15" spans="1:11" x14ac:dyDescent="0.25">
      <c r="A15" t="s">
        <v>10</v>
      </c>
      <c r="B15" s="35">
        <f>(B14)*36</f>
        <v>0</v>
      </c>
      <c r="C15" t="s">
        <v>8</v>
      </c>
      <c r="E15" s="3"/>
    </row>
    <row r="16" spans="1:11" x14ac:dyDescent="0.25">
      <c r="E16" s="3"/>
    </row>
    <row r="17" spans="1:7" x14ac:dyDescent="0.25">
      <c r="E17" s="3"/>
      <c r="G17" s="3"/>
    </row>
    <row r="18" spans="1:7" x14ac:dyDescent="0.25">
      <c r="A18" s="2"/>
      <c r="E18" s="3"/>
      <c r="G18" s="3"/>
    </row>
    <row r="19" spans="1:7" x14ac:dyDescent="0.25">
      <c r="A19" s="1"/>
      <c r="E19" s="3"/>
      <c r="G19" s="3"/>
    </row>
    <row r="20" spans="1:7" x14ac:dyDescent="0.25">
      <c r="E20" s="5"/>
      <c r="G20" s="3"/>
    </row>
    <row r="21" spans="1:7" x14ac:dyDescent="0.25">
      <c r="A21" s="1"/>
      <c r="B21" s="5"/>
      <c r="C21" s="5"/>
      <c r="E21" s="9"/>
      <c r="G21" s="3"/>
    </row>
    <row r="22" spans="1:7" x14ac:dyDescent="0.25">
      <c r="D22" s="5"/>
      <c r="E22" s="5"/>
      <c r="G22" s="5"/>
    </row>
    <row r="23" spans="1:7" x14ac:dyDescent="0.25">
      <c r="A23" s="19" t="s">
        <v>24</v>
      </c>
      <c r="B23" s="15"/>
      <c r="G23" s="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B15" sqref="B15"/>
    </sheetView>
  </sheetViews>
  <sheetFormatPr baseColWidth="10" defaultRowHeight="15" x14ac:dyDescent="0.25"/>
  <cols>
    <col min="1" max="1" width="31.42578125" customWidth="1"/>
    <col min="2" max="2" width="16.85546875" customWidth="1"/>
    <col min="3" max="5" width="19.85546875" customWidth="1"/>
    <col min="7" max="7" width="15.140625" customWidth="1"/>
    <col min="8" max="10" width="17.140625" customWidth="1"/>
  </cols>
  <sheetData>
    <row r="1" spans="1:10" ht="53.25" customHeight="1" x14ac:dyDescent="0.25">
      <c r="B1" s="5" t="s">
        <v>6</v>
      </c>
      <c r="C1" s="4" t="s">
        <v>13</v>
      </c>
      <c r="D1" s="7" t="s">
        <v>17</v>
      </c>
      <c r="E1" s="7" t="s">
        <v>18</v>
      </c>
      <c r="G1" s="6" t="s">
        <v>7</v>
      </c>
      <c r="H1" s="4" t="s">
        <v>12</v>
      </c>
      <c r="I1" s="7" t="s">
        <v>17</v>
      </c>
      <c r="J1" s="7" t="s">
        <v>18</v>
      </c>
    </row>
    <row r="2" spans="1:10" x14ac:dyDescent="0.25">
      <c r="A2" t="s">
        <v>0</v>
      </c>
      <c r="B2" s="37">
        <v>12</v>
      </c>
      <c r="C2" s="37">
        <f>B2*(B9-B16)/B9</f>
        <v>12</v>
      </c>
      <c r="D2" s="37">
        <f>(I2)*36</f>
        <v>0</v>
      </c>
      <c r="E2" s="37">
        <f t="shared" ref="E2:E8" si="0">(C2)-(D2)</f>
        <v>12</v>
      </c>
      <c r="F2" s="35"/>
      <c r="G2" s="37">
        <v>0.33333333333333331</v>
      </c>
      <c r="H2" s="33">
        <f>G2*(G9-B15)/G9</f>
        <v>0.33333333333333331</v>
      </c>
      <c r="I2" s="34">
        <v>0</v>
      </c>
      <c r="J2" s="33">
        <f t="shared" ref="J2:J8" si="1">(H2)-(I2)</f>
        <v>0.33333333333333331</v>
      </c>
    </row>
    <row r="3" spans="1:10" x14ac:dyDescent="0.25">
      <c r="A3" t="s">
        <v>1</v>
      </c>
      <c r="B3" s="37">
        <v>7.5</v>
      </c>
      <c r="C3" s="37">
        <f>B3*(B9-B16)/B9</f>
        <v>7.5</v>
      </c>
      <c r="D3" s="37">
        <f t="shared" ref="D3:D8" si="2">(I3)*36</f>
        <v>0</v>
      </c>
      <c r="E3" s="37">
        <f t="shared" si="0"/>
        <v>7.5</v>
      </c>
      <c r="F3" s="35"/>
      <c r="G3" s="37">
        <v>0.20833333333333334</v>
      </c>
      <c r="H3" s="33">
        <f>G3*(G9-B15)/G9</f>
        <v>0.20833333333333334</v>
      </c>
      <c r="I3" s="34">
        <v>0</v>
      </c>
      <c r="J3" s="33">
        <f t="shared" si="1"/>
        <v>0.20833333333333334</v>
      </c>
    </row>
    <row r="4" spans="1:10" x14ac:dyDescent="0.25">
      <c r="A4" t="s">
        <v>2</v>
      </c>
      <c r="B4" s="37">
        <v>2.25</v>
      </c>
      <c r="C4" s="37">
        <f>B4*(B9-B16)/B9</f>
        <v>2.25</v>
      </c>
      <c r="D4" s="37">
        <f t="shared" si="2"/>
        <v>0</v>
      </c>
      <c r="E4" s="37">
        <f t="shared" si="0"/>
        <v>2.25</v>
      </c>
      <c r="F4" s="35"/>
      <c r="G4" s="37">
        <v>6.25E-2</v>
      </c>
      <c r="H4" s="33">
        <f>G4*(G9-B15)/G9</f>
        <v>6.25E-2</v>
      </c>
      <c r="I4" s="34">
        <v>0</v>
      </c>
      <c r="J4" s="33">
        <f t="shared" si="1"/>
        <v>6.25E-2</v>
      </c>
    </row>
    <row r="5" spans="1:10" x14ac:dyDescent="0.25">
      <c r="A5" t="s">
        <v>3</v>
      </c>
      <c r="B5" s="37">
        <v>4.5</v>
      </c>
      <c r="C5" s="37">
        <f>B5*(B9-B16)/B9</f>
        <v>4.5</v>
      </c>
      <c r="D5" s="37">
        <f t="shared" si="2"/>
        <v>0</v>
      </c>
      <c r="E5" s="37">
        <f t="shared" si="0"/>
        <v>4.5</v>
      </c>
      <c r="F5" s="35"/>
      <c r="G5" s="37">
        <v>0.125</v>
      </c>
      <c r="H5" s="33">
        <f>G5*(G9-B15)/G9</f>
        <v>0.125</v>
      </c>
      <c r="I5" s="34">
        <v>0</v>
      </c>
      <c r="J5" s="33">
        <f t="shared" si="1"/>
        <v>0.125</v>
      </c>
    </row>
    <row r="6" spans="1:10" x14ac:dyDescent="0.25">
      <c r="A6" t="s">
        <v>15</v>
      </c>
      <c r="B6" s="37">
        <v>3</v>
      </c>
      <c r="C6" s="37">
        <f>B6*(B9-B16)/B9</f>
        <v>3</v>
      </c>
      <c r="D6" s="37">
        <f t="shared" si="2"/>
        <v>0</v>
      </c>
      <c r="E6" s="37">
        <f t="shared" si="0"/>
        <v>3</v>
      </c>
      <c r="F6" s="35"/>
      <c r="G6" s="37">
        <v>8.3333333333333329E-2</v>
      </c>
      <c r="H6" s="33">
        <f>G6*(G9-B15)/G9</f>
        <v>8.3333333333333329E-2</v>
      </c>
      <c r="I6" s="34">
        <v>0</v>
      </c>
      <c r="J6" s="33">
        <f t="shared" si="1"/>
        <v>8.3333333333333329E-2</v>
      </c>
    </row>
    <row r="7" spans="1:10" x14ac:dyDescent="0.25">
      <c r="A7" t="s">
        <v>4</v>
      </c>
      <c r="B7" s="37">
        <v>3</v>
      </c>
      <c r="C7" s="37">
        <f>B7*(B9-B16)/B9</f>
        <v>3</v>
      </c>
      <c r="D7" s="37">
        <f t="shared" si="2"/>
        <v>0</v>
      </c>
      <c r="E7" s="37">
        <f t="shared" si="0"/>
        <v>3</v>
      </c>
      <c r="F7" s="35"/>
      <c r="G7" s="37">
        <v>8.3333333333333329E-2</v>
      </c>
      <c r="H7" s="33">
        <f>G7*(G9-B15)/G9</f>
        <v>8.3333333333333329E-2</v>
      </c>
      <c r="I7" s="34">
        <v>0</v>
      </c>
      <c r="J7" s="33">
        <f t="shared" si="1"/>
        <v>8.3333333333333329E-2</v>
      </c>
    </row>
    <row r="8" spans="1:10" ht="30" x14ac:dyDescent="0.25">
      <c r="A8" s="1" t="s">
        <v>16</v>
      </c>
      <c r="B8" s="33">
        <v>3.75</v>
      </c>
      <c r="C8" s="33">
        <f>B8*(B9-B16)/B9</f>
        <v>3.75</v>
      </c>
      <c r="D8" s="33">
        <f t="shared" si="2"/>
        <v>0</v>
      </c>
      <c r="E8" s="33">
        <f t="shared" si="0"/>
        <v>3.75</v>
      </c>
      <c r="F8" s="39"/>
      <c r="G8" s="33">
        <v>0.10416666666666667</v>
      </c>
      <c r="H8" s="33">
        <f>G8*(G9-B15)/G9</f>
        <v>0.10416666666666667</v>
      </c>
      <c r="I8" s="34">
        <v>0</v>
      </c>
      <c r="J8" s="33">
        <f t="shared" si="1"/>
        <v>0.10416666666666667</v>
      </c>
    </row>
    <row r="9" spans="1:10" x14ac:dyDescent="0.25">
      <c r="A9" s="2" t="s">
        <v>9</v>
      </c>
      <c r="B9" s="38">
        <f>SUM(B2:B8)</f>
        <v>36</v>
      </c>
      <c r="C9" s="35"/>
      <c r="D9" s="40"/>
      <c r="E9" s="40"/>
      <c r="F9" s="35"/>
      <c r="G9" s="38">
        <f>SUM(G2:G8)</f>
        <v>1</v>
      </c>
      <c r="H9" s="35"/>
      <c r="I9" s="38">
        <f>SUM(I2:I8)</f>
        <v>0</v>
      </c>
      <c r="J9" s="38">
        <f>SUM(J2:J8)</f>
        <v>1</v>
      </c>
    </row>
    <row r="11" spans="1:10" x14ac:dyDescent="0.25">
      <c r="H11" s="8" t="s">
        <v>14</v>
      </c>
      <c r="I11">
        <f>(I9)*100/(G9-B15)</f>
        <v>0</v>
      </c>
      <c r="J11">
        <f>(J9)*100/(G9-B15)</f>
        <v>100</v>
      </c>
    </row>
    <row r="14" spans="1:10" x14ac:dyDescent="0.25">
      <c r="D14" s="9"/>
      <c r="E14" s="15"/>
      <c r="F14" s="15"/>
      <c r="G14" s="9"/>
    </row>
    <row r="15" spans="1:10" ht="30" x14ac:dyDescent="0.25">
      <c r="A15" s="1" t="s">
        <v>11</v>
      </c>
      <c r="B15" s="36">
        <v>0</v>
      </c>
      <c r="C15" t="s">
        <v>8</v>
      </c>
      <c r="D15" s="9"/>
      <c r="E15" s="15"/>
      <c r="F15" s="15"/>
      <c r="G15" s="9"/>
    </row>
    <row r="16" spans="1:10" ht="30" x14ac:dyDescent="0.25">
      <c r="A16" s="1" t="s">
        <v>10</v>
      </c>
      <c r="B16" s="35">
        <f>(B15)*36</f>
        <v>0</v>
      </c>
      <c r="C16" t="s">
        <v>8</v>
      </c>
      <c r="D16" s="9"/>
      <c r="E16" s="15"/>
      <c r="F16" s="15"/>
      <c r="G16" s="9"/>
    </row>
    <row r="17" spans="1:7" x14ac:dyDescent="0.25">
      <c r="D17" s="9"/>
      <c r="E17" s="15"/>
      <c r="F17" s="15"/>
      <c r="G17" s="9"/>
    </row>
    <row r="18" spans="1:7" x14ac:dyDescent="0.25">
      <c r="D18" s="9"/>
      <c r="E18" s="15"/>
      <c r="F18" s="15"/>
      <c r="G18" s="9"/>
    </row>
    <row r="19" spans="1:7" x14ac:dyDescent="0.25">
      <c r="A19" s="2"/>
      <c r="D19" s="9"/>
      <c r="E19" s="15"/>
      <c r="F19" s="15"/>
      <c r="G19" s="9"/>
    </row>
    <row r="20" spans="1:7" x14ac:dyDescent="0.25">
      <c r="A20" s="1"/>
      <c r="D20" s="10"/>
      <c r="E20" s="15"/>
      <c r="F20" s="15"/>
      <c r="G20" s="10"/>
    </row>
    <row r="21" spans="1:7" x14ac:dyDescent="0.25">
      <c r="A21" s="16" t="s">
        <v>24</v>
      </c>
      <c r="D21" s="9"/>
      <c r="E21" s="15"/>
      <c r="F21" s="15"/>
      <c r="G21" s="9"/>
    </row>
    <row r="22" spans="1:7" x14ac:dyDescent="0.25">
      <c r="A22" s="1"/>
      <c r="B22" s="5"/>
      <c r="C22" s="5"/>
      <c r="D22" s="5"/>
      <c r="E22" s="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C10" sqref="C10"/>
    </sheetView>
  </sheetViews>
  <sheetFormatPr baseColWidth="10" defaultRowHeight="15" x14ac:dyDescent="0.25"/>
  <cols>
    <col min="1" max="1" width="27.5703125" customWidth="1"/>
  </cols>
  <sheetData>
    <row r="1" spans="1:10" ht="28.9" x14ac:dyDescent="0.3">
      <c r="A1" s="1"/>
      <c r="B1" s="7" t="s">
        <v>7</v>
      </c>
      <c r="C1" s="7" t="s">
        <v>17</v>
      </c>
      <c r="D1" s="7" t="s">
        <v>18</v>
      </c>
      <c r="E1" s="1"/>
      <c r="F1" s="20"/>
      <c r="G1" s="21"/>
      <c r="H1" s="13"/>
      <c r="I1" s="13"/>
      <c r="J1" s="15"/>
    </row>
    <row r="2" spans="1:10" x14ac:dyDescent="0.25">
      <c r="A2" s="1" t="s">
        <v>0</v>
      </c>
      <c r="B2" s="25">
        <v>0.1875</v>
      </c>
      <c r="C2" s="26">
        <v>0</v>
      </c>
      <c r="D2" s="25">
        <f t="shared" ref="D2:D11" si="0">(B2)-(C2)</f>
        <v>0.1875</v>
      </c>
      <c r="E2" s="1"/>
      <c r="F2" s="21"/>
      <c r="G2" s="13"/>
      <c r="H2" s="13"/>
      <c r="I2" s="22"/>
      <c r="J2" s="15"/>
    </row>
    <row r="3" spans="1:10" x14ac:dyDescent="0.25">
      <c r="A3" s="1" t="s">
        <v>1</v>
      </c>
      <c r="B3" s="25">
        <v>0.1875</v>
      </c>
      <c r="C3" s="26">
        <v>0</v>
      </c>
      <c r="D3" s="25">
        <f t="shared" si="0"/>
        <v>0.1875</v>
      </c>
      <c r="E3" s="1"/>
      <c r="F3" s="4"/>
      <c r="G3" s="13"/>
      <c r="H3" s="13"/>
      <c r="I3" s="13"/>
      <c r="J3" s="15"/>
    </row>
    <row r="4" spans="1:10" x14ac:dyDescent="0.25">
      <c r="A4" s="1" t="s">
        <v>2</v>
      </c>
      <c r="B4" s="25">
        <v>0.16666666666666666</v>
      </c>
      <c r="C4" s="26">
        <v>0</v>
      </c>
      <c r="D4" s="25">
        <f t="shared" si="0"/>
        <v>0.16666666666666666</v>
      </c>
      <c r="E4" s="1"/>
      <c r="F4" s="4"/>
      <c r="G4" s="13"/>
      <c r="H4" s="13"/>
      <c r="I4" s="13"/>
      <c r="J4" s="15"/>
    </row>
    <row r="5" spans="1:10" x14ac:dyDescent="0.25">
      <c r="A5" s="1" t="s">
        <v>3</v>
      </c>
      <c r="B5" s="25">
        <v>0.16666666666666666</v>
      </c>
      <c r="C5" s="26">
        <v>0</v>
      </c>
      <c r="D5" s="25">
        <f t="shared" si="0"/>
        <v>0.16666666666666666</v>
      </c>
      <c r="E5" s="1"/>
      <c r="F5" s="4"/>
      <c r="G5" s="13"/>
      <c r="H5" s="13"/>
      <c r="I5" s="13"/>
      <c r="J5" s="15"/>
    </row>
    <row r="6" spans="1:10" x14ac:dyDescent="0.25">
      <c r="A6" s="1" t="s">
        <v>21</v>
      </c>
      <c r="B6" s="25">
        <v>6.25E-2</v>
      </c>
      <c r="C6" s="26">
        <v>0</v>
      </c>
      <c r="D6" s="25">
        <f t="shared" si="0"/>
        <v>6.25E-2</v>
      </c>
      <c r="E6" s="1"/>
      <c r="F6" s="4"/>
      <c r="G6" s="13"/>
      <c r="H6" s="13"/>
      <c r="I6" s="13"/>
      <c r="J6" s="15"/>
    </row>
    <row r="7" spans="1:10" x14ac:dyDescent="0.25">
      <c r="A7" s="1" t="s">
        <v>28</v>
      </c>
      <c r="B7" s="25">
        <v>6.25E-2</v>
      </c>
      <c r="C7" s="26">
        <v>0</v>
      </c>
      <c r="D7" s="25">
        <f t="shared" si="0"/>
        <v>6.25E-2</v>
      </c>
      <c r="E7" s="1"/>
      <c r="F7" s="4"/>
      <c r="G7" s="13"/>
      <c r="H7" s="13"/>
      <c r="I7" s="13"/>
      <c r="J7" s="15"/>
    </row>
    <row r="8" spans="1:10" s="6" customFormat="1" x14ac:dyDescent="0.25">
      <c r="A8" s="11" t="s">
        <v>29</v>
      </c>
      <c r="B8" s="27">
        <v>4.1666666666666664E-2</v>
      </c>
      <c r="C8" s="28">
        <v>0</v>
      </c>
      <c r="D8" s="27">
        <f t="shared" si="0"/>
        <v>4.1666666666666664E-2</v>
      </c>
      <c r="E8" s="11"/>
      <c r="F8" s="4"/>
      <c r="G8" s="13"/>
      <c r="H8" s="13"/>
      <c r="I8" s="13"/>
      <c r="J8" s="23"/>
    </row>
    <row r="9" spans="1:10" x14ac:dyDescent="0.25">
      <c r="A9" s="1" t="s">
        <v>19</v>
      </c>
      <c r="B9" s="25">
        <v>4.1666666666666664E-2</v>
      </c>
      <c r="C9" s="26">
        <v>0</v>
      </c>
      <c r="D9" s="25">
        <f t="shared" si="0"/>
        <v>4.1666666666666664E-2</v>
      </c>
      <c r="E9" s="1"/>
      <c r="F9" s="7"/>
      <c r="G9" s="13"/>
      <c r="H9" s="13"/>
      <c r="I9" s="13"/>
      <c r="J9" s="15"/>
    </row>
    <row r="10" spans="1:10" x14ac:dyDescent="0.25">
      <c r="A10" s="1" t="s">
        <v>20</v>
      </c>
      <c r="B10" s="25">
        <v>4.1666666666666664E-2</v>
      </c>
      <c r="C10" s="26">
        <v>0</v>
      </c>
      <c r="D10" s="25">
        <f t="shared" si="0"/>
        <v>4.1666666666666664E-2</v>
      </c>
      <c r="E10" s="1"/>
      <c r="F10" s="4"/>
      <c r="G10" s="13"/>
      <c r="H10" s="13"/>
      <c r="I10" s="13"/>
      <c r="J10" s="15"/>
    </row>
    <row r="11" spans="1:10" ht="45" x14ac:dyDescent="0.25">
      <c r="A11" s="1" t="s">
        <v>16</v>
      </c>
      <c r="B11" s="27">
        <v>0.125</v>
      </c>
      <c r="C11" s="28">
        <v>0</v>
      </c>
      <c r="D11" s="27">
        <f t="shared" si="0"/>
        <v>0.125</v>
      </c>
      <c r="E11" s="11"/>
      <c r="F11" s="4"/>
      <c r="G11" s="13"/>
      <c r="H11" s="13"/>
      <c r="I11" s="13"/>
      <c r="J11" s="15"/>
    </row>
    <row r="12" spans="1:10" ht="14.45" x14ac:dyDescent="0.3">
      <c r="A12" s="12" t="s">
        <v>9</v>
      </c>
      <c r="B12" s="30">
        <f>SUM(B2:B11)</f>
        <v>1.083333333333333</v>
      </c>
      <c r="C12" s="31">
        <f>SUM(C2:C11)</f>
        <v>0</v>
      </c>
      <c r="D12" s="31">
        <f>SUM(D2:D11)</f>
        <v>1.083333333333333</v>
      </c>
      <c r="E12" s="1"/>
      <c r="F12" s="7"/>
      <c r="G12" s="14"/>
      <c r="H12" s="21"/>
      <c r="I12" s="21"/>
      <c r="J12" s="15"/>
    </row>
    <row r="13" spans="1:10" ht="14.45" x14ac:dyDescent="0.3">
      <c r="A13" s="1"/>
      <c r="B13" s="1"/>
      <c r="C13" s="1"/>
      <c r="D13" s="1"/>
      <c r="E13" s="1"/>
      <c r="F13" s="14"/>
      <c r="G13" s="14"/>
      <c r="H13" s="14"/>
      <c r="I13" s="14"/>
      <c r="J13" s="15"/>
    </row>
    <row r="14" spans="1:10" ht="14.45" x14ac:dyDescent="0.3">
      <c r="A14" s="1"/>
      <c r="B14" s="1"/>
      <c r="C14" s="1"/>
      <c r="D14" s="1"/>
      <c r="E14" s="1"/>
      <c r="F14" s="14"/>
      <c r="G14" s="24"/>
      <c r="H14" s="14"/>
      <c r="I14" s="14"/>
      <c r="J14" s="15"/>
    </row>
    <row r="15" spans="1:10" ht="14.45" x14ac:dyDescent="0.3">
      <c r="B15" s="8" t="s">
        <v>14</v>
      </c>
      <c r="C15">
        <f>(C12)*100/B12</f>
        <v>0</v>
      </c>
      <c r="D15">
        <f>(D12)*100/B12</f>
        <v>100</v>
      </c>
    </row>
    <row r="18" spans="1:2" ht="14.45" x14ac:dyDescent="0.3">
      <c r="A18" s="14"/>
      <c r="B18" s="15"/>
    </row>
    <row r="19" spans="1:2" ht="14.45" x14ac:dyDescent="0.3">
      <c r="A19" s="14"/>
      <c r="B19" s="15"/>
    </row>
    <row r="23" spans="1:2" ht="14.45" x14ac:dyDescent="0.3">
      <c r="A23" s="16" t="s">
        <v>27</v>
      </c>
      <c r="B23" s="16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A10" sqref="A10"/>
    </sheetView>
  </sheetViews>
  <sheetFormatPr baseColWidth="10" defaultRowHeight="15" x14ac:dyDescent="0.25"/>
  <cols>
    <col min="1" max="1" width="28.28515625" customWidth="1"/>
  </cols>
  <sheetData>
    <row r="1" spans="1:6" ht="28.9" x14ac:dyDescent="0.3">
      <c r="A1" s="1"/>
      <c r="B1" s="7" t="s">
        <v>7</v>
      </c>
      <c r="C1" s="7" t="s">
        <v>17</v>
      </c>
      <c r="D1" s="7" t="s">
        <v>18</v>
      </c>
      <c r="E1" s="1"/>
    </row>
    <row r="2" spans="1:6" x14ac:dyDescent="0.25">
      <c r="A2" s="1" t="s">
        <v>0</v>
      </c>
      <c r="B2" s="25">
        <v>0.1875</v>
      </c>
      <c r="C2" s="26">
        <v>0</v>
      </c>
      <c r="D2" s="25">
        <f t="shared" ref="D2:D12" si="0">(B2)-(C2)</f>
        <v>0.1875</v>
      </c>
      <c r="E2" s="1"/>
    </row>
    <row r="3" spans="1:6" x14ac:dyDescent="0.25">
      <c r="A3" s="1" t="s">
        <v>1</v>
      </c>
      <c r="B3" s="25">
        <v>0.14583333333333334</v>
      </c>
      <c r="C3" s="26">
        <v>0</v>
      </c>
      <c r="D3" s="25">
        <f t="shared" si="0"/>
        <v>0.14583333333333334</v>
      </c>
      <c r="E3" s="1"/>
      <c r="F3" s="4"/>
    </row>
    <row r="4" spans="1:6" x14ac:dyDescent="0.25">
      <c r="A4" s="1" t="s">
        <v>22</v>
      </c>
      <c r="B4" s="25">
        <v>0.125</v>
      </c>
      <c r="C4" s="26">
        <v>0</v>
      </c>
      <c r="D4" s="25">
        <f t="shared" si="0"/>
        <v>0.125</v>
      </c>
      <c r="E4" s="1"/>
      <c r="F4" s="4"/>
    </row>
    <row r="5" spans="1:6" x14ac:dyDescent="0.25">
      <c r="A5" s="1" t="s">
        <v>23</v>
      </c>
      <c r="B5" s="25">
        <v>0.10416666666666667</v>
      </c>
      <c r="C5" s="26">
        <v>0</v>
      </c>
      <c r="D5" s="25">
        <f t="shared" si="0"/>
        <v>0.10416666666666667</v>
      </c>
      <c r="E5" s="1"/>
      <c r="F5" s="4"/>
    </row>
    <row r="6" spans="1:6" x14ac:dyDescent="0.25">
      <c r="A6" s="1" t="s">
        <v>3</v>
      </c>
      <c r="B6" s="25">
        <v>0.125</v>
      </c>
      <c r="C6" s="26">
        <v>0</v>
      </c>
      <c r="D6" s="25">
        <f t="shared" si="0"/>
        <v>0.125</v>
      </c>
      <c r="E6" s="1"/>
      <c r="F6" s="4"/>
    </row>
    <row r="7" spans="1:6" x14ac:dyDescent="0.25">
      <c r="A7" s="1" t="s">
        <v>21</v>
      </c>
      <c r="B7" s="25">
        <v>6.25E-2</v>
      </c>
      <c r="C7" s="26">
        <v>0</v>
      </c>
      <c r="D7" s="25">
        <f t="shared" si="0"/>
        <v>6.25E-2</v>
      </c>
      <c r="E7" s="1"/>
      <c r="F7" s="4"/>
    </row>
    <row r="8" spans="1:6" x14ac:dyDescent="0.25">
      <c r="A8" s="1" t="s">
        <v>28</v>
      </c>
      <c r="B8" s="25">
        <v>6.25E-2</v>
      </c>
      <c r="C8" s="26">
        <v>0</v>
      </c>
      <c r="D8" s="25">
        <f t="shared" si="0"/>
        <v>6.25E-2</v>
      </c>
      <c r="E8" s="1"/>
      <c r="F8" s="4"/>
    </row>
    <row r="9" spans="1:6" x14ac:dyDescent="0.25">
      <c r="A9" s="1" t="s">
        <v>29</v>
      </c>
      <c r="B9" s="27">
        <v>6.25E-2</v>
      </c>
      <c r="C9" s="28">
        <v>0</v>
      </c>
      <c r="D9" s="27">
        <f t="shared" si="0"/>
        <v>6.25E-2</v>
      </c>
      <c r="E9" s="11"/>
      <c r="F9" s="7"/>
    </row>
    <row r="10" spans="1:6" x14ac:dyDescent="0.25">
      <c r="A10" s="1" t="s">
        <v>19</v>
      </c>
      <c r="B10" s="25">
        <v>4.1666666666666664E-2</v>
      </c>
      <c r="C10" s="26">
        <v>0</v>
      </c>
      <c r="D10" s="25">
        <f t="shared" si="0"/>
        <v>4.1666666666666664E-2</v>
      </c>
      <c r="E10" s="1"/>
      <c r="F10" s="4"/>
    </row>
    <row r="11" spans="1:6" x14ac:dyDescent="0.25">
      <c r="A11" s="1" t="s">
        <v>20</v>
      </c>
      <c r="B11" s="25">
        <v>4.1666666666666664E-2</v>
      </c>
      <c r="C11" s="26">
        <v>0</v>
      </c>
      <c r="D11" s="25">
        <f t="shared" si="0"/>
        <v>4.1666666666666664E-2</v>
      </c>
      <c r="E11" s="1"/>
      <c r="F11" s="4"/>
    </row>
    <row r="12" spans="1:6" ht="31.5" customHeight="1" x14ac:dyDescent="0.25">
      <c r="A12" s="1" t="s">
        <v>16</v>
      </c>
      <c r="B12" s="27">
        <v>0.125</v>
      </c>
      <c r="C12" s="28">
        <v>0</v>
      </c>
      <c r="D12" s="27">
        <f t="shared" si="0"/>
        <v>0.125</v>
      </c>
      <c r="E12" s="11"/>
      <c r="F12" s="7"/>
    </row>
    <row r="13" spans="1:6" ht="14.45" x14ac:dyDescent="0.3">
      <c r="A13" s="12" t="s">
        <v>9</v>
      </c>
      <c r="B13" s="30">
        <f>SUM(B2:B12)</f>
        <v>1.0833333333333333</v>
      </c>
      <c r="C13" s="29">
        <f>SUM(C2:C12)</f>
        <v>0</v>
      </c>
      <c r="D13" s="31">
        <f>SUM(D2:D12)</f>
        <v>1.0833333333333333</v>
      </c>
      <c r="E13" s="1"/>
    </row>
    <row r="14" spans="1:6" ht="14.45" x14ac:dyDescent="0.3">
      <c r="A14" s="1"/>
      <c r="B14" s="1"/>
      <c r="C14" s="1"/>
      <c r="D14" s="1"/>
      <c r="E14" s="1"/>
    </row>
    <row r="15" spans="1:6" ht="14.45" x14ac:dyDescent="0.3">
      <c r="A15" s="1"/>
      <c r="B15" s="1"/>
      <c r="C15" s="1"/>
      <c r="D15" s="1"/>
      <c r="E15" s="1"/>
    </row>
    <row r="16" spans="1:6" ht="14.45" x14ac:dyDescent="0.3">
      <c r="B16" s="8" t="s">
        <v>14</v>
      </c>
      <c r="C16">
        <f>(C13)*100/B13</f>
        <v>0</v>
      </c>
      <c r="D16">
        <f>(D13)*100/B13</f>
        <v>100</v>
      </c>
    </row>
    <row r="21" spans="1:3" ht="14.45" x14ac:dyDescent="0.3">
      <c r="A21" s="16" t="s">
        <v>24</v>
      </c>
      <c r="B21" s="16"/>
      <c r="C21" s="15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abSelected="1" workbookViewId="0">
      <selection sqref="A1:A2"/>
    </sheetView>
  </sheetViews>
  <sheetFormatPr baseColWidth="10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Cycle 2</vt:lpstr>
      <vt:lpstr>Cycle 3 - Ecole</vt:lpstr>
      <vt:lpstr>Cycle 3 - Collège</vt:lpstr>
      <vt:lpstr>Cycle 4</vt:lpstr>
      <vt:lpstr>auteur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</dc:creator>
  <cp:lastModifiedBy>LAURA</cp:lastModifiedBy>
  <dcterms:created xsi:type="dcterms:W3CDTF">2016-10-08T17:28:09Z</dcterms:created>
  <dcterms:modified xsi:type="dcterms:W3CDTF">2016-12-19T16:39:33Z</dcterms:modified>
</cp:coreProperties>
</file>