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35" yWindow="-240" windowWidth="9705" windowHeight="11700"/>
  </bookViews>
  <sheets>
    <sheet name="D1" sheetId="1" r:id="rId1"/>
    <sheet name="B" sheetId="2" state="hidden" r:id="rId2"/>
  </sheets>
  <calcPr calcId="125725"/>
</workbook>
</file>

<file path=xl/calcChain.xml><?xml version="1.0" encoding="utf-8"?>
<calcChain xmlns="http://schemas.openxmlformats.org/spreadsheetml/2006/main">
  <c r="V17" i="2"/>
  <c r="U5" s="1"/>
  <c r="V16"/>
  <c r="U4" s="1"/>
  <c r="U3" s="1"/>
  <c r="V14"/>
  <c r="U11" s="1"/>
  <c r="V13"/>
  <c r="U10" s="1"/>
  <c r="U9" s="1"/>
  <c r="V8"/>
  <c r="U20" s="1"/>
  <c r="V7"/>
  <c r="U19" s="1"/>
  <c r="U18" s="1"/>
  <c r="U17"/>
  <c r="V5" s="1"/>
  <c r="U16"/>
  <c r="V4" s="1"/>
  <c r="U14"/>
  <c r="V11" s="1"/>
  <c r="U13"/>
  <c r="U12" s="1"/>
  <c r="U8"/>
  <c r="V20" s="1"/>
  <c r="U7"/>
  <c r="V19" s="1"/>
  <c r="T20"/>
  <c r="T19"/>
  <c r="T11"/>
  <c r="S8" s="1"/>
  <c r="T10"/>
  <c r="T5"/>
  <c r="S14" s="1"/>
  <c r="T4"/>
  <c r="S13" s="1"/>
  <c r="S12" s="1"/>
  <c r="S20"/>
  <c r="T17" s="1"/>
  <c r="S19"/>
  <c r="S18" s="1"/>
  <c r="S11"/>
  <c r="S10"/>
  <c r="T7" s="1"/>
  <c r="S5"/>
  <c r="S4"/>
  <c r="S3" s="1"/>
  <c r="S17"/>
  <c r="S16"/>
  <c r="S15" s="1"/>
  <c r="T8"/>
  <c r="S7"/>
  <c r="S6" s="1"/>
  <c r="T14"/>
  <c r="R17"/>
  <c r="Q14" s="1"/>
  <c r="R16"/>
  <c r="Q13" s="1"/>
  <c r="Q12" s="1"/>
  <c r="R11"/>
  <c r="Q20" s="1"/>
  <c r="R10"/>
  <c r="Q19" s="1"/>
  <c r="Q18" s="1"/>
  <c r="R8"/>
  <c r="Q5" s="1"/>
  <c r="R7"/>
  <c r="Q4" s="1"/>
  <c r="Q3" s="1"/>
  <c r="Q17"/>
  <c r="Q16"/>
  <c r="R13" s="1"/>
  <c r="Q11"/>
  <c r="R20" s="1"/>
  <c r="Q10"/>
  <c r="Q9" s="1"/>
  <c r="Q8"/>
  <c r="R5" s="1"/>
  <c r="Q7"/>
  <c r="Q6" s="1"/>
  <c r="R14"/>
  <c r="P20"/>
  <c r="O5" s="1"/>
  <c r="P19"/>
  <c r="O4" s="1"/>
  <c r="O3" s="1"/>
  <c r="P17"/>
  <c r="O11" s="1"/>
  <c r="P16"/>
  <c r="O10" s="1"/>
  <c r="O9" s="1"/>
  <c r="P14"/>
  <c r="O8" s="1"/>
  <c r="P13"/>
  <c r="O7" s="1"/>
  <c r="O6" s="1"/>
  <c r="O20"/>
  <c r="P5" s="1"/>
  <c r="O19"/>
  <c r="O18" s="1"/>
  <c r="O17"/>
  <c r="P11" s="1"/>
  <c r="O16"/>
  <c r="P10" s="1"/>
  <c r="O14"/>
  <c r="P8" s="1"/>
  <c r="O13"/>
  <c r="P7" s="1"/>
  <c r="N20"/>
  <c r="M14" s="1"/>
  <c r="N19"/>
  <c r="M13" s="1"/>
  <c r="M12" s="1"/>
  <c r="M20"/>
  <c r="N14" s="1"/>
  <c r="M19"/>
  <c r="M18" s="1"/>
  <c r="N8"/>
  <c r="M17" s="1"/>
  <c r="N7"/>
  <c r="M16" s="1"/>
  <c r="M15" s="1"/>
  <c r="M8"/>
  <c r="N17" s="1"/>
  <c r="M7"/>
  <c r="M6" s="1"/>
  <c r="M5"/>
  <c r="N11" s="1"/>
  <c r="N5"/>
  <c r="M11" s="1"/>
  <c r="N4"/>
  <c r="M10" s="1"/>
  <c r="M9" s="1"/>
  <c r="M4"/>
  <c r="M3" s="1"/>
  <c r="L17"/>
  <c r="K5" s="1"/>
  <c r="L16"/>
  <c r="K4" s="1"/>
  <c r="K3" s="1"/>
  <c r="L14"/>
  <c r="K11" s="1"/>
  <c r="L13"/>
  <c r="K10" s="1"/>
  <c r="K9" s="1"/>
  <c r="L8"/>
  <c r="K20" s="1"/>
  <c r="L7"/>
  <c r="K19" s="1"/>
  <c r="K18" s="1"/>
  <c r="K17"/>
  <c r="L5" s="1"/>
  <c r="K16"/>
  <c r="L4" s="1"/>
  <c r="K14"/>
  <c r="L11" s="1"/>
  <c r="K13"/>
  <c r="L10" s="1"/>
  <c r="K8"/>
  <c r="L20" s="1"/>
  <c r="K7"/>
  <c r="L19" s="1"/>
  <c r="J20"/>
  <c r="I17" s="1"/>
  <c r="J19"/>
  <c r="I16" s="1"/>
  <c r="I15" s="1"/>
  <c r="J11"/>
  <c r="I8" s="1"/>
  <c r="J10"/>
  <c r="I7" s="1"/>
  <c r="I6" s="1"/>
  <c r="J5"/>
  <c r="I14" s="1"/>
  <c r="J4"/>
  <c r="I13" s="1"/>
  <c r="I12" s="1"/>
  <c r="I20"/>
  <c r="J17" s="1"/>
  <c r="I19"/>
  <c r="J16" s="1"/>
  <c r="I11"/>
  <c r="J8" s="1"/>
  <c r="I10"/>
  <c r="J7" s="1"/>
  <c r="I5"/>
  <c r="J14" s="1"/>
  <c r="I4"/>
  <c r="J13" s="1"/>
  <c r="H17"/>
  <c r="G14" s="1"/>
  <c r="H16"/>
  <c r="G13" s="1"/>
  <c r="G12" s="1"/>
  <c r="H11"/>
  <c r="G20" s="1"/>
  <c r="H10"/>
  <c r="G19" s="1"/>
  <c r="G18" s="1"/>
  <c r="H8"/>
  <c r="G5" s="1"/>
  <c r="H7"/>
  <c r="G4" s="1"/>
  <c r="G3" s="1"/>
  <c r="G17"/>
  <c r="H14" s="1"/>
  <c r="G16"/>
  <c r="H13" s="1"/>
  <c r="G11"/>
  <c r="H20" s="1"/>
  <c r="G10"/>
  <c r="H19" s="1"/>
  <c r="G8"/>
  <c r="H5" s="1"/>
  <c r="G7"/>
  <c r="H4" s="1"/>
  <c r="F20"/>
  <c r="E5" s="1"/>
  <c r="F19"/>
  <c r="E4" s="1"/>
  <c r="E3" s="1"/>
  <c r="E20"/>
  <c r="F5" s="1"/>
  <c r="E19"/>
  <c r="F4" s="1"/>
  <c r="F17"/>
  <c r="E11" s="1"/>
  <c r="F16"/>
  <c r="E10" s="1"/>
  <c r="E9" s="1"/>
  <c r="F14"/>
  <c r="E8" s="1"/>
  <c r="F13"/>
  <c r="E7" s="1"/>
  <c r="E6" s="1"/>
  <c r="E17"/>
  <c r="F11" s="1"/>
  <c r="E16"/>
  <c r="F10" s="1"/>
  <c r="E14"/>
  <c r="F8" s="1"/>
  <c r="E13"/>
  <c r="F7" s="1"/>
  <c r="D20"/>
  <c r="C14" s="1"/>
  <c r="D19"/>
  <c r="C13" s="1"/>
  <c r="C20"/>
  <c r="D14" s="1"/>
  <c r="C19"/>
  <c r="D13" s="1"/>
  <c r="D8"/>
  <c r="C17" s="1"/>
  <c r="D7"/>
  <c r="C16" s="1"/>
  <c r="C8"/>
  <c r="D17" s="1"/>
  <c r="C7"/>
  <c r="D16" s="1"/>
  <c r="D5"/>
  <c r="C11" s="1"/>
  <c r="C5"/>
  <c r="D11" s="1"/>
  <c r="D4"/>
  <c r="C10" s="1"/>
  <c r="C9" s="1"/>
  <c r="C4"/>
  <c r="D10" s="1"/>
  <c r="A19"/>
  <c r="W18" s="1"/>
  <c r="A16"/>
  <c r="B4" i="1" s="1"/>
  <c r="A13" i="2"/>
  <c r="W12" s="1"/>
  <c r="A10"/>
  <c r="B2" i="1" s="1"/>
  <c r="A7" i="2"/>
  <c r="W6" s="1"/>
  <c r="A4"/>
  <c r="W3" s="1"/>
  <c r="B22" i="1"/>
  <c r="B20"/>
  <c r="W15" i="2"/>
  <c r="K15"/>
  <c r="G15"/>
  <c r="K12"/>
  <c r="W9"/>
  <c r="G9"/>
  <c r="K6"/>
  <c r="G6"/>
  <c r="I48" i="1"/>
  <c r="H48"/>
  <c r="C48"/>
  <c r="B48"/>
  <c r="I46"/>
  <c r="H46"/>
  <c r="C46"/>
  <c r="B46"/>
  <c r="I44"/>
  <c r="H44"/>
  <c r="C44"/>
  <c r="B44"/>
  <c r="I40"/>
  <c r="H40"/>
  <c r="C40"/>
  <c r="B40"/>
  <c r="I38"/>
  <c r="H38"/>
  <c r="C38"/>
  <c r="B38"/>
  <c r="I36"/>
  <c r="H36"/>
  <c r="C36"/>
  <c r="B36"/>
  <c r="I32"/>
  <c r="H32"/>
  <c r="C32"/>
  <c r="B32"/>
  <c r="I30"/>
  <c r="H30"/>
  <c r="C30"/>
  <c r="B30"/>
  <c r="I28"/>
  <c r="H28"/>
  <c r="C28"/>
  <c r="B28"/>
  <c r="I24"/>
  <c r="H24"/>
  <c r="C24"/>
  <c r="B24"/>
  <c r="I22"/>
  <c r="H22"/>
  <c r="C22"/>
  <c r="I20"/>
  <c r="H20"/>
  <c r="C20"/>
  <c r="I16"/>
  <c r="H16"/>
  <c r="I14"/>
  <c r="H14"/>
  <c r="I12"/>
  <c r="H12"/>
  <c r="V10" i="2" l="1"/>
  <c r="B3" i="1"/>
  <c r="I3" i="2"/>
  <c r="I9"/>
  <c r="I18"/>
  <c r="B6" i="1"/>
  <c r="B5"/>
  <c r="B7"/>
  <c r="C3" i="2"/>
  <c r="W4" s="1"/>
  <c r="C3" i="1" s="1"/>
  <c r="E12" i="2"/>
  <c r="U15"/>
  <c r="O15"/>
  <c r="P4"/>
  <c r="O12"/>
  <c r="E15"/>
  <c r="T13"/>
  <c r="S9"/>
  <c r="E2" i="1" s="1"/>
  <c r="Y8" i="2"/>
  <c r="Y16"/>
  <c r="C15"/>
  <c r="Y11"/>
  <c r="N16"/>
  <c r="N13"/>
  <c r="Z13" s="1"/>
  <c r="N10"/>
  <c r="Z10" s="1"/>
  <c r="Z7"/>
  <c r="R4"/>
  <c r="Q15"/>
  <c r="T16"/>
  <c r="Z17"/>
  <c r="U6"/>
  <c r="Z14"/>
  <c r="Y14"/>
  <c r="Z5"/>
  <c r="Y13"/>
  <c r="Z11"/>
  <c r="R19"/>
  <c r="Y10"/>
  <c r="Y17"/>
  <c r="Z20"/>
  <c r="Z19"/>
  <c r="Y19"/>
  <c r="Y7"/>
  <c r="Y5"/>
  <c r="Y4"/>
  <c r="Z8"/>
  <c r="E18"/>
  <c r="Y20"/>
  <c r="C6"/>
  <c r="C12"/>
  <c r="C18"/>
  <c r="W19" l="1"/>
  <c r="C6" i="1" s="1"/>
  <c r="G6"/>
  <c r="E6"/>
  <c r="F6"/>
  <c r="G7"/>
  <c r="E7"/>
  <c r="F7"/>
  <c r="F3"/>
  <c r="G3"/>
  <c r="E3"/>
  <c r="W13" i="2"/>
  <c r="C5" i="1" s="1"/>
  <c r="G5"/>
  <c r="E5"/>
  <c r="F5"/>
  <c r="F4"/>
  <c r="G4"/>
  <c r="E4"/>
  <c r="G2"/>
  <c r="F2"/>
  <c r="W10" i="2"/>
  <c r="C2" i="1" s="1"/>
  <c r="Z4" i="2"/>
  <c r="Z16"/>
  <c r="W17" s="1"/>
  <c r="I4" i="1" s="1"/>
  <c r="W7" i="2"/>
  <c r="C7" i="1" s="1"/>
  <c r="W16" i="2"/>
  <c r="C4" i="1" s="1"/>
  <c r="Y12" i="2"/>
  <c r="J5" i="1" s="1"/>
  <c r="Y6" i="2"/>
  <c r="J7" i="1" s="1"/>
  <c r="W5" i="2"/>
  <c r="I3" i="1" s="1"/>
  <c r="W8" i="2"/>
  <c r="I7" i="1" s="1"/>
  <c r="Y9" i="2"/>
  <c r="J2" i="1" s="1"/>
  <c r="Y15" i="2"/>
  <c r="J4" i="1" s="1"/>
  <c r="W11" i="2"/>
  <c r="I2" i="1" s="1"/>
  <c r="Y3" i="2"/>
  <c r="J3" i="1" s="1"/>
  <c r="W14" i="2"/>
  <c r="I5" i="1" s="1"/>
  <c r="Y18" i="2"/>
  <c r="J6" i="1" s="1"/>
  <c r="W20" i="2"/>
  <c r="I6" i="1" s="1"/>
  <c r="D3" l="1"/>
  <c r="D2"/>
  <c r="D7"/>
  <c r="D4"/>
  <c r="D5"/>
  <c r="D6"/>
</calcChain>
</file>

<file path=xl/sharedStrings.xml><?xml version="1.0" encoding="utf-8"?>
<sst xmlns="http://schemas.openxmlformats.org/spreadsheetml/2006/main" count="97" uniqueCount="40">
  <si>
    <t>Pts</t>
  </si>
  <si>
    <t>J</t>
  </si>
  <si>
    <t>V</t>
  </si>
  <si>
    <t>N</t>
  </si>
  <si>
    <t>D</t>
  </si>
  <si>
    <t>Diff. Part.</t>
  </si>
  <si>
    <t>Diff. Gén.</t>
  </si>
  <si>
    <t>M</t>
  </si>
  <si>
    <t>Pen.</t>
  </si>
  <si>
    <t>du 25/09 au 29/09/06</t>
  </si>
  <si>
    <t>du 04/12 au 08/12/06</t>
  </si>
  <si>
    <t>du 09/10 au 13/10/06</t>
  </si>
  <si>
    <t>du 15/01 au 19/01/07</t>
  </si>
  <si>
    <t>rep</t>
  </si>
  <si>
    <t>du 23/10 au 27/10/06</t>
  </si>
  <si>
    <t>du 29/01 au 02/02/07</t>
  </si>
  <si>
    <t>du 06/11 au 10/11/06</t>
  </si>
  <si>
    <t>du 12/02 au 16/02/07</t>
  </si>
  <si>
    <t>du 20/11 au 24/11/06</t>
  </si>
  <si>
    <t>du 12/03 au 16/03/07</t>
  </si>
  <si>
    <t>J1</t>
  </si>
  <si>
    <t>J2</t>
  </si>
  <si>
    <t>J3</t>
  </si>
  <si>
    <t>J4</t>
  </si>
  <si>
    <t>J5</t>
  </si>
  <si>
    <t>Somme</t>
  </si>
  <si>
    <t>P</t>
  </si>
  <si>
    <t>C</t>
  </si>
  <si>
    <t>points</t>
  </si>
  <si>
    <t>matchs</t>
  </si>
  <si>
    <t>manches</t>
  </si>
  <si>
    <t>m</t>
  </si>
  <si>
    <t>ACDC</t>
  </si>
  <si>
    <t>DARC22</t>
  </si>
  <si>
    <t>ABEILLES</t>
  </si>
  <si>
    <t>CDT</t>
  </si>
  <si>
    <t>TITI BOYS</t>
  </si>
  <si>
    <t>HODC</t>
  </si>
  <si>
    <t>D1</t>
  </si>
  <si>
    <t>CALENDRIER DE PREMIERE DIVISION SAISON 2012/2013</t>
  </si>
</sst>
</file>

<file path=xl/styles.xml><?xml version="1.0" encoding="utf-8"?>
<styleSheet xmlns="http://schemas.openxmlformats.org/spreadsheetml/2006/main">
  <numFmts count="1">
    <numFmt numFmtId="164" formatCode="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4"/>
      <name val="Arial"/>
      <family val="2"/>
    </font>
    <font>
      <u/>
      <sz val="14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centerContinuous" vertical="center"/>
    </xf>
    <xf numFmtId="0" fontId="9" fillId="2" borderId="16" xfId="0" applyFont="1" applyFill="1" applyBorder="1"/>
    <xf numFmtId="164" fontId="9" fillId="2" borderId="40" xfId="0" applyNumberFormat="1" applyFont="1" applyFill="1" applyBorder="1" applyAlignment="1">
      <alignment horizontal="center"/>
    </xf>
    <xf numFmtId="0" fontId="9" fillId="2" borderId="20" xfId="0" applyFont="1" applyFill="1" applyBorder="1"/>
    <xf numFmtId="164" fontId="9" fillId="2" borderId="19" xfId="0" applyNumberFormat="1" applyFont="1" applyFill="1" applyBorder="1" applyAlignment="1">
      <alignment horizontal="center"/>
    </xf>
    <xf numFmtId="0" fontId="9" fillId="2" borderId="27" xfId="0" applyFont="1" applyFill="1" applyBorder="1"/>
    <xf numFmtId="164" fontId="9" fillId="2" borderId="48" xfId="0" applyNumberFormat="1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21" xfId="1" applyFont="1" applyFill="1" applyBorder="1" applyAlignment="1">
      <alignment horizontal="center"/>
    </xf>
    <xf numFmtId="164" fontId="8" fillId="3" borderId="22" xfId="1" applyNumberFormat="1" applyFont="1" applyFill="1" applyBorder="1" applyAlignment="1">
      <alignment horizontal="center"/>
    </xf>
    <xf numFmtId="164" fontId="8" fillId="3" borderId="23" xfId="1" applyNumberFormat="1" applyFont="1" applyFill="1" applyBorder="1" applyAlignment="1">
      <alignment horizontal="center"/>
    </xf>
    <xf numFmtId="164" fontId="8" fillId="3" borderId="25" xfId="1" applyNumberFormat="1" applyFont="1" applyFill="1" applyBorder="1" applyAlignment="1">
      <alignment horizontal="center"/>
    </xf>
    <xf numFmtId="164" fontId="8" fillId="3" borderId="26" xfId="1" applyNumberFormat="1" applyFont="1" applyFill="1" applyBorder="1" applyAlignment="1">
      <alignment horizontal="center"/>
    </xf>
    <xf numFmtId="0" fontId="10" fillId="3" borderId="19" xfId="0" applyFont="1" applyFill="1" applyBorder="1"/>
    <xf numFmtId="0" fontId="10" fillId="3" borderId="0" xfId="0" applyFont="1" applyFill="1"/>
    <xf numFmtId="0" fontId="8" fillId="3" borderId="24" xfId="1" applyFont="1" applyFill="1" applyBorder="1" applyAlignment="1">
      <alignment horizontal="center"/>
    </xf>
    <xf numFmtId="164" fontId="7" fillId="3" borderId="26" xfId="1" applyNumberFormat="1" applyFont="1" applyFill="1" applyBorder="1" applyAlignment="1">
      <alignment horizontal="center"/>
    </xf>
    <xf numFmtId="164" fontId="8" fillId="3" borderId="29" xfId="1" applyNumberFormat="1" applyFont="1" applyFill="1" applyBorder="1" applyAlignment="1">
      <alignment horizontal="center"/>
    </xf>
    <xf numFmtId="164" fontId="8" fillId="3" borderId="30" xfId="1" applyNumberFormat="1" applyFont="1" applyFill="1" applyBorder="1" applyAlignment="1">
      <alignment horizontal="center"/>
    </xf>
    <xf numFmtId="0" fontId="8" fillId="3" borderId="28" xfId="1" applyFont="1" applyFill="1" applyBorder="1" applyAlignment="1">
      <alignment horizontal="center"/>
    </xf>
    <xf numFmtId="164" fontId="10" fillId="3" borderId="33" xfId="1" applyNumberFormat="1" applyFont="1" applyFill="1" applyBorder="1" applyAlignment="1">
      <alignment horizontal="center"/>
    </xf>
    <xf numFmtId="164" fontId="10" fillId="3" borderId="34" xfId="1" applyNumberFormat="1" applyFont="1" applyFill="1" applyBorder="1" applyAlignment="1">
      <alignment horizontal="center"/>
    </xf>
    <xf numFmtId="0" fontId="11" fillId="3" borderId="19" xfId="0" applyFont="1" applyFill="1" applyBorder="1"/>
    <xf numFmtId="0" fontId="12" fillId="3" borderId="19" xfId="0" applyFont="1" applyFill="1" applyBorder="1" applyAlignment="1">
      <alignment wrapText="1"/>
    </xf>
    <xf numFmtId="0" fontId="1" fillId="2" borderId="0" xfId="0" applyFont="1" applyFill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2" borderId="3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/>
    <xf numFmtId="164" fontId="1" fillId="2" borderId="38" xfId="0" applyNumberFormat="1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Continuous" vertical="center"/>
    </xf>
    <xf numFmtId="164" fontId="1" fillId="2" borderId="42" xfId="0" applyNumberFormat="1" applyFont="1" applyFill="1" applyBorder="1" applyAlignment="1">
      <alignment horizontal="centerContinuous" vertical="center"/>
    </xf>
    <xf numFmtId="0" fontId="2" fillId="2" borderId="43" xfId="0" applyFont="1" applyFill="1" applyBorder="1"/>
    <xf numFmtId="164" fontId="1" fillId="2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2" fillId="2" borderId="33" xfId="0" applyFont="1" applyFill="1" applyBorder="1"/>
    <xf numFmtId="164" fontId="2" fillId="2" borderId="49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 horizontal="center"/>
    </xf>
    <xf numFmtId="164" fontId="1" fillId="4" borderId="44" xfId="0" applyNumberFormat="1" applyFont="1" applyFill="1" applyBorder="1" applyAlignment="1">
      <alignment horizontal="center"/>
    </xf>
    <xf numFmtId="164" fontId="1" fillId="3" borderId="38" xfId="0" applyNumberFormat="1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3" borderId="0" xfId="0" applyFont="1" applyFill="1"/>
    <xf numFmtId="0" fontId="0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6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164" fontId="15" fillId="3" borderId="12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164" fontId="15" fillId="3" borderId="15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Continuous" vertical="center"/>
    </xf>
    <xf numFmtId="0" fontId="17" fillId="3" borderId="0" xfId="0" applyNumberFormat="1" applyFont="1" applyFill="1" applyAlignment="1">
      <alignment horizontal="centerContinuous" vertical="center"/>
    </xf>
    <xf numFmtId="0" fontId="13" fillId="3" borderId="16" xfId="1" applyFont="1" applyFill="1" applyBorder="1" applyAlignment="1">
      <alignment horizontal="center"/>
    </xf>
    <xf numFmtId="14" fontId="13" fillId="3" borderId="17" xfId="1" applyNumberFormat="1" applyFont="1" applyFill="1" applyBorder="1" applyAlignment="1">
      <alignment horizontal="centerContinuous" vertical="center"/>
    </xf>
    <xf numFmtId="0" fontId="13" fillId="3" borderId="17" xfId="1" applyFont="1" applyFill="1" applyBorder="1" applyAlignment="1">
      <alignment horizontal="centerContinuous" vertical="center"/>
    </xf>
    <xf numFmtId="0" fontId="13" fillId="3" borderId="18" xfId="1" applyFont="1" applyFill="1" applyBorder="1" applyAlignment="1">
      <alignment horizontal="centerContinuous" vertical="center"/>
    </xf>
    <xf numFmtId="0" fontId="13" fillId="3" borderId="19" xfId="0" applyFont="1" applyFill="1" applyBorder="1" applyAlignment="1">
      <alignment horizontal="center"/>
    </xf>
    <xf numFmtId="0" fontId="13" fillId="3" borderId="20" xfId="1" applyFont="1" applyFill="1" applyBorder="1" applyAlignment="1">
      <alignment horizontal="center"/>
    </xf>
    <xf numFmtId="0" fontId="18" fillId="3" borderId="19" xfId="0" applyFont="1" applyFill="1" applyBorder="1"/>
    <xf numFmtId="0" fontId="10" fillId="3" borderId="20" xfId="1" applyFont="1" applyFill="1" applyBorder="1" applyAlignment="1">
      <alignment horizontal="center"/>
    </xf>
    <xf numFmtId="0" fontId="13" fillId="3" borderId="27" xfId="1" applyFont="1" applyFill="1" applyBorder="1" applyAlignment="1">
      <alignment horizontal="center"/>
    </xf>
    <xf numFmtId="0" fontId="13" fillId="3" borderId="17" xfId="1" applyFont="1" applyFill="1" applyBorder="1" applyAlignment="1">
      <alignment horizontal="center"/>
    </xf>
    <xf numFmtId="0" fontId="18" fillId="3" borderId="0" xfId="1" applyFont="1" applyFill="1" applyBorder="1"/>
    <xf numFmtId="0" fontId="18" fillId="3" borderId="17" xfId="1" applyFont="1" applyFill="1" applyBorder="1"/>
    <xf numFmtId="0" fontId="19" fillId="3" borderId="0" xfId="0" applyFont="1" applyFill="1"/>
    <xf numFmtId="0" fontId="18" fillId="3" borderId="0" xfId="0" applyFont="1" applyFill="1"/>
    <xf numFmtId="0" fontId="7" fillId="5" borderId="24" xfId="1" applyFont="1" applyFill="1" applyBorder="1" applyAlignment="1">
      <alignment horizontal="center"/>
    </xf>
    <xf numFmtId="164" fontId="8" fillId="5" borderId="25" xfId="1" applyNumberFormat="1" applyFont="1" applyFill="1" applyBorder="1" applyAlignment="1">
      <alignment horizontal="center"/>
    </xf>
    <xf numFmtId="0" fontId="8" fillId="5" borderId="24" xfId="1" applyFont="1" applyFill="1" applyBorder="1" applyAlignment="1">
      <alignment horizontal="center"/>
    </xf>
    <xf numFmtId="0" fontId="10" fillId="5" borderId="31" xfId="1" applyFont="1" applyFill="1" applyBorder="1" applyAlignment="1">
      <alignment horizontal="center"/>
    </xf>
    <xf numFmtId="0" fontId="10" fillId="5" borderId="32" xfId="1" applyFont="1" applyFill="1" applyBorder="1"/>
    <xf numFmtId="0" fontId="10" fillId="5" borderId="33" xfId="1" applyFont="1" applyFill="1" applyBorder="1"/>
  </cellXfs>
  <cellStyles count="2">
    <cellStyle name="Normal" xfId="0" builtinId="0"/>
    <cellStyle name="Normal_TIRAGE200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M4" sqref="M4"/>
    </sheetView>
  </sheetViews>
  <sheetFormatPr baseColWidth="10" defaultRowHeight="15"/>
  <cols>
    <col min="1" max="1" width="5.7109375" style="62" customWidth="1"/>
    <col min="2" max="3" width="10.7109375" style="62" customWidth="1"/>
    <col min="4" max="7" width="5.7109375" style="62" customWidth="1"/>
    <col min="8" max="9" width="10.7109375" style="62" customWidth="1"/>
    <col min="10" max="11" width="5.7109375" style="62" customWidth="1"/>
    <col min="12" max="255" width="11.42578125" style="62"/>
    <col min="256" max="256" width="5.7109375" style="62" customWidth="1"/>
    <col min="257" max="258" width="10.7109375" style="62" customWidth="1"/>
    <col min="259" max="262" width="5.7109375" style="62" customWidth="1"/>
    <col min="263" max="264" width="10.7109375" style="62" customWidth="1"/>
    <col min="265" max="266" width="5.7109375" style="62" customWidth="1"/>
    <col min="267" max="267" width="21.28515625" style="62" customWidth="1"/>
    <col min="268" max="511" width="11.42578125" style="62"/>
    <col min="512" max="512" width="5.7109375" style="62" customWidth="1"/>
    <col min="513" max="514" width="10.7109375" style="62" customWidth="1"/>
    <col min="515" max="518" width="5.7109375" style="62" customWidth="1"/>
    <col min="519" max="520" width="10.7109375" style="62" customWidth="1"/>
    <col min="521" max="522" width="5.7109375" style="62" customWidth="1"/>
    <col min="523" max="523" width="21.28515625" style="62" customWidth="1"/>
    <col min="524" max="767" width="11.42578125" style="62"/>
    <col min="768" max="768" width="5.7109375" style="62" customWidth="1"/>
    <col min="769" max="770" width="10.7109375" style="62" customWidth="1"/>
    <col min="771" max="774" width="5.7109375" style="62" customWidth="1"/>
    <col min="775" max="776" width="10.7109375" style="62" customWidth="1"/>
    <col min="777" max="778" width="5.7109375" style="62" customWidth="1"/>
    <col min="779" max="779" width="21.28515625" style="62" customWidth="1"/>
    <col min="780" max="1023" width="11.42578125" style="62"/>
    <col min="1024" max="1024" width="5.7109375" style="62" customWidth="1"/>
    <col min="1025" max="1026" width="10.7109375" style="62" customWidth="1"/>
    <col min="1027" max="1030" width="5.7109375" style="62" customWidth="1"/>
    <col min="1031" max="1032" width="10.7109375" style="62" customWidth="1"/>
    <col min="1033" max="1034" width="5.7109375" style="62" customWidth="1"/>
    <col min="1035" max="1035" width="21.28515625" style="62" customWidth="1"/>
    <col min="1036" max="1279" width="11.42578125" style="62"/>
    <col min="1280" max="1280" width="5.7109375" style="62" customWidth="1"/>
    <col min="1281" max="1282" width="10.7109375" style="62" customWidth="1"/>
    <col min="1283" max="1286" width="5.7109375" style="62" customWidth="1"/>
    <col min="1287" max="1288" width="10.7109375" style="62" customWidth="1"/>
    <col min="1289" max="1290" width="5.7109375" style="62" customWidth="1"/>
    <col min="1291" max="1291" width="21.28515625" style="62" customWidth="1"/>
    <col min="1292" max="1535" width="11.42578125" style="62"/>
    <col min="1536" max="1536" width="5.7109375" style="62" customWidth="1"/>
    <col min="1537" max="1538" width="10.7109375" style="62" customWidth="1"/>
    <col min="1539" max="1542" width="5.7109375" style="62" customWidth="1"/>
    <col min="1543" max="1544" width="10.7109375" style="62" customWidth="1"/>
    <col min="1545" max="1546" width="5.7109375" style="62" customWidth="1"/>
    <col min="1547" max="1547" width="21.28515625" style="62" customWidth="1"/>
    <col min="1548" max="1791" width="11.42578125" style="62"/>
    <col min="1792" max="1792" width="5.7109375" style="62" customWidth="1"/>
    <col min="1793" max="1794" width="10.7109375" style="62" customWidth="1"/>
    <col min="1795" max="1798" width="5.7109375" style="62" customWidth="1"/>
    <col min="1799" max="1800" width="10.7109375" style="62" customWidth="1"/>
    <col min="1801" max="1802" width="5.7109375" style="62" customWidth="1"/>
    <col min="1803" max="1803" width="21.28515625" style="62" customWidth="1"/>
    <col min="1804" max="2047" width="11.42578125" style="62"/>
    <col min="2048" max="2048" width="5.7109375" style="62" customWidth="1"/>
    <col min="2049" max="2050" width="10.7109375" style="62" customWidth="1"/>
    <col min="2051" max="2054" width="5.7109375" style="62" customWidth="1"/>
    <col min="2055" max="2056" width="10.7109375" style="62" customWidth="1"/>
    <col min="2057" max="2058" width="5.7109375" style="62" customWidth="1"/>
    <col min="2059" max="2059" width="21.28515625" style="62" customWidth="1"/>
    <col min="2060" max="2303" width="11.42578125" style="62"/>
    <col min="2304" max="2304" width="5.7109375" style="62" customWidth="1"/>
    <col min="2305" max="2306" width="10.7109375" style="62" customWidth="1"/>
    <col min="2307" max="2310" width="5.7109375" style="62" customWidth="1"/>
    <col min="2311" max="2312" width="10.7109375" style="62" customWidth="1"/>
    <col min="2313" max="2314" width="5.7109375" style="62" customWidth="1"/>
    <col min="2315" max="2315" width="21.28515625" style="62" customWidth="1"/>
    <col min="2316" max="2559" width="11.42578125" style="62"/>
    <col min="2560" max="2560" width="5.7109375" style="62" customWidth="1"/>
    <col min="2561" max="2562" width="10.7109375" style="62" customWidth="1"/>
    <col min="2563" max="2566" width="5.7109375" style="62" customWidth="1"/>
    <col min="2567" max="2568" width="10.7109375" style="62" customWidth="1"/>
    <col min="2569" max="2570" width="5.7109375" style="62" customWidth="1"/>
    <col min="2571" max="2571" width="21.28515625" style="62" customWidth="1"/>
    <col min="2572" max="2815" width="11.42578125" style="62"/>
    <col min="2816" max="2816" width="5.7109375" style="62" customWidth="1"/>
    <col min="2817" max="2818" width="10.7109375" style="62" customWidth="1"/>
    <col min="2819" max="2822" width="5.7109375" style="62" customWidth="1"/>
    <col min="2823" max="2824" width="10.7109375" style="62" customWidth="1"/>
    <col min="2825" max="2826" width="5.7109375" style="62" customWidth="1"/>
    <col min="2827" max="2827" width="21.28515625" style="62" customWidth="1"/>
    <col min="2828" max="3071" width="11.42578125" style="62"/>
    <col min="3072" max="3072" width="5.7109375" style="62" customWidth="1"/>
    <col min="3073" max="3074" width="10.7109375" style="62" customWidth="1"/>
    <col min="3075" max="3078" width="5.7109375" style="62" customWidth="1"/>
    <col min="3079" max="3080" width="10.7109375" style="62" customWidth="1"/>
    <col min="3081" max="3082" width="5.7109375" style="62" customWidth="1"/>
    <col min="3083" max="3083" width="21.28515625" style="62" customWidth="1"/>
    <col min="3084" max="3327" width="11.42578125" style="62"/>
    <col min="3328" max="3328" width="5.7109375" style="62" customWidth="1"/>
    <col min="3329" max="3330" width="10.7109375" style="62" customWidth="1"/>
    <col min="3331" max="3334" width="5.7109375" style="62" customWidth="1"/>
    <col min="3335" max="3336" width="10.7109375" style="62" customWidth="1"/>
    <col min="3337" max="3338" width="5.7109375" style="62" customWidth="1"/>
    <col min="3339" max="3339" width="21.28515625" style="62" customWidth="1"/>
    <col min="3340" max="3583" width="11.42578125" style="62"/>
    <col min="3584" max="3584" width="5.7109375" style="62" customWidth="1"/>
    <col min="3585" max="3586" width="10.7109375" style="62" customWidth="1"/>
    <col min="3587" max="3590" width="5.7109375" style="62" customWidth="1"/>
    <col min="3591" max="3592" width="10.7109375" style="62" customWidth="1"/>
    <col min="3593" max="3594" width="5.7109375" style="62" customWidth="1"/>
    <col min="3595" max="3595" width="21.28515625" style="62" customWidth="1"/>
    <col min="3596" max="3839" width="11.42578125" style="62"/>
    <col min="3840" max="3840" width="5.7109375" style="62" customWidth="1"/>
    <col min="3841" max="3842" width="10.7109375" style="62" customWidth="1"/>
    <col min="3843" max="3846" width="5.7109375" style="62" customWidth="1"/>
    <col min="3847" max="3848" width="10.7109375" style="62" customWidth="1"/>
    <col min="3849" max="3850" width="5.7109375" style="62" customWidth="1"/>
    <col min="3851" max="3851" width="21.28515625" style="62" customWidth="1"/>
    <col min="3852" max="4095" width="11.42578125" style="62"/>
    <col min="4096" max="4096" width="5.7109375" style="62" customWidth="1"/>
    <col min="4097" max="4098" width="10.7109375" style="62" customWidth="1"/>
    <col min="4099" max="4102" width="5.7109375" style="62" customWidth="1"/>
    <col min="4103" max="4104" width="10.7109375" style="62" customWidth="1"/>
    <col min="4105" max="4106" width="5.7109375" style="62" customWidth="1"/>
    <col min="4107" max="4107" width="21.28515625" style="62" customWidth="1"/>
    <col min="4108" max="4351" width="11.42578125" style="62"/>
    <col min="4352" max="4352" width="5.7109375" style="62" customWidth="1"/>
    <col min="4353" max="4354" width="10.7109375" style="62" customWidth="1"/>
    <col min="4355" max="4358" width="5.7109375" style="62" customWidth="1"/>
    <col min="4359" max="4360" width="10.7109375" style="62" customWidth="1"/>
    <col min="4361" max="4362" width="5.7109375" style="62" customWidth="1"/>
    <col min="4363" max="4363" width="21.28515625" style="62" customWidth="1"/>
    <col min="4364" max="4607" width="11.42578125" style="62"/>
    <col min="4608" max="4608" width="5.7109375" style="62" customWidth="1"/>
    <col min="4609" max="4610" width="10.7109375" style="62" customWidth="1"/>
    <col min="4611" max="4614" width="5.7109375" style="62" customWidth="1"/>
    <col min="4615" max="4616" width="10.7109375" style="62" customWidth="1"/>
    <col min="4617" max="4618" width="5.7109375" style="62" customWidth="1"/>
    <col min="4619" max="4619" width="21.28515625" style="62" customWidth="1"/>
    <col min="4620" max="4863" width="11.42578125" style="62"/>
    <col min="4864" max="4864" width="5.7109375" style="62" customWidth="1"/>
    <col min="4865" max="4866" width="10.7109375" style="62" customWidth="1"/>
    <col min="4867" max="4870" width="5.7109375" style="62" customWidth="1"/>
    <col min="4871" max="4872" width="10.7109375" style="62" customWidth="1"/>
    <col min="4873" max="4874" width="5.7109375" style="62" customWidth="1"/>
    <col min="4875" max="4875" width="21.28515625" style="62" customWidth="1"/>
    <col min="4876" max="5119" width="11.42578125" style="62"/>
    <col min="5120" max="5120" width="5.7109375" style="62" customWidth="1"/>
    <col min="5121" max="5122" width="10.7109375" style="62" customWidth="1"/>
    <col min="5123" max="5126" width="5.7109375" style="62" customWidth="1"/>
    <col min="5127" max="5128" width="10.7109375" style="62" customWidth="1"/>
    <col min="5129" max="5130" width="5.7109375" style="62" customWidth="1"/>
    <col min="5131" max="5131" width="21.28515625" style="62" customWidth="1"/>
    <col min="5132" max="5375" width="11.42578125" style="62"/>
    <col min="5376" max="5376" width="5.7109375" style="62" customWidth="1"/>
    <col min="5377" max="5378" width="10.7109375" style="62" customWidth="1"/>
    <col min="5379" max="5382" width="5.7109375" style="62" customWidth="1"/>
    <col min="5383" max="5384" width="10.7109375" style="62" customWidth="1"/>
    <col min="5385" max="5386" width="5.7109375" style="62" customWidth="1"/>
    <col min="5387" max="5387" width="21.28515625" style="62" customWidth="1"/>
    <col min="5388" max="5631" width="11.42578125" style="62"/>
    <col min="5632" max="5632" width="5.7109375" style="62" customWidth="1"/>
    <col min="5633" max="5634" width="10.7109375" style="62" customWidth="1"/>
    <col min="5635" max="5638" width="5.7109375" style="62" customWidth="1"/>
    <col min="5639" max="5640" width="10.7109375" style="62" customWidth="1"/>
    <col min="5641" max="5642" width="5.7109375" style="62" customWidth="1"/>
    <col min="5643" max="5643" width="21.28515625" style="62" customWidth="1"/>
    <col min="5644" max="5887" width="11.42578125" style="62"/>
    <col min="5888" max="5888" width="5.7109375" style="62" customWidth="1"/>
    <col min="5889" max="5890" width="10.7109375" style="62" customWidth="1"/>
    <col min="5891" max="5894" width="5.7109375" style="62" customWidth="1"/>
    <col min="5895" max="5896" width="10.7109375" style="62" customWidth="1"/>
    <col min="5897" max="5898" width="5.7109375" style="62" customWidth="1"/>
    <col min="5899" max="5899" width="21.28515625" style="62" customWidth="1"/>
    <col min="5900" max="6143" width="11.42578125" style="62"/>
    <col min="6144" max="6144" width="5.7109375" style="62" customWidth="1"/>
    <col min="6145" max="6146" width="10.7109375" style="62" customWidth="1"/>
    <col min="6147" max="6150" width="5.7109375" style="62" customWidth="1"/>
    <col min="6151" max="6152" width="10.7109375" style="62" customWidth="1"/>
    <col min="6153" max="6154" width="5.7109375" style="62" customWidth="1"/>
    <col min="6155" max="6155" width="21.28515625" style="62" customWidth="1"/>
    <col min="6156" max="6399" width="11.42578125" style="62"/>
    <col min="6400" max="6400" width="5.7109375" style="62" customWidth="1"/>
    <col min="6401" max="6402" width="10.7109375" style="62" customWidth="1"/>
    <col min="6403" max="6406" width="5.7109375" style="62" customWidth="1"/>
    <col min="6407" max="6408" width="10.7109375" style="62" customWidth="1"/>
    <col min="6409" max="6410" width="5.7109375" style="62" customWidth="1"/>
    <col min="6411" max="6411" width="21.28515625" style="62" customWidth="1"/>
    <col min="6412" max="6655" width="11.42578125" style="62"/>
    <col min="6656" max="6656" width="5.7109375" style="62" customWidth="1"/>
    <col min="6657" max="6658" width="10.7109375" style="62" customWidth="1"/>
    <col min="6659" max="6662" width="5.7109375" style="62" customWidth="1"/>
    <col min="6663" max="6664" width="10.7109375" style="62" customWidth="1"/>
    <col min="6665" max="6666" width="5.7109375" style="62" customWidth="1"/>
    <col min="6667" max="6667" width="21.28515625" style="62" customWidth="1"/>
    <col min="6668" max="6911" width="11.42578125" style="62"/>
    <col min="6912" max="6912" width="5.7109375" style="62" customWidth="1"/>
    <col min="6913" max="6914" width="10.7109375" style="62" customWidth="1"/>
    <col min="6915" max="6918" width="5.7109375" style="62" customWidth="1"/>
    <col min="6919" max="6920" width="10.7109375" style="62" customWidth="1"/>
    <col min="6921" max="6922" width="5.7109375" style="62" customWidth="1"/>
    <col min="6923" max="6923" width="21.28515625" style="62" customWidth="1"/>
    <col min="6924" max="7167" width="11.42578125" style="62"/>
    <col min="7168" max="7168" width="5.7109375" style="62" customWidth="1"/>
    <col min="7169" max="7170" width="10.7109375" style="62" customWidth="1"/>
    <col min="7171" max="7174" width="5.7109375" style="62" customWidth="1"/>
    <col min="7175" max="7176" width="10.7109375" style="62" customWidth="1"/>
    <col min="7177" max="7178" width="5.7109375" style="62" customWidth="1"/>
    <col min="7179" max="7179" width="21.28515625" style="62" customWidth="1"/>
    <col min="7180" max="7423" width="11.42578125" style="62"/>
    <col min="7424" max="7424" width="5.7109375" style="62" customWidth="1"/>
    <col min="7425" max="7426" width="10.7109375" style="62" customWidth="1"/>
    <col min="7427" max="7430" width="5.7109375" style="62" customWidth="1"/>
    <col min="7431" max="7432" width="10.7109375" style="62" customWidth="1"/>
    <col min="7433" max="7434" width="5.7109375" style="62" customWidth="1"/>
    <col min="7435" max="7435" width="21.28515625" style="62" customWidth="1"/>
    <col min="7436" max="7679" width="11.42578125" style="62"/>
    <col min="7680" max="7680" width="5.7109375" style="62" customWidth="1"/>
    <col min="7681" max="7682" width="10.7109375" style="62" customWidth="1"/>
    <col min="7683" max="7686" width="5.7109375" style="62" customWidth="1"/>
    <col min="7687" max="7688" width="10.7109375" style="62" customWidth="1"/>
    <col min="7689" max="7690" width="5.7109375" style="62" customWidth="1"/>
    <col min="7691" max="7691" width="21.28515625" style="62" customWidth="1"/>
    <col min="7692" max="7935" width="11.42578125" style="62"/>
    <col min="7936" max="7936" width="5.7109375" style="62" customWidth="1"/>
    <col min="7937" max="7938" width="10.7109375" style="62" customWidth="1"/>
    <col min="7939" max="7942" width="5.7109375" style="62" customWidth="1"/>
    <col min="7943" max="7944" width="10.7109375" style="62" customWidth="1"/>
    <col min="7945" max="7946" width="5.7109375" style="62" customWidth="1"/>
    <col min="7947" max="7947" width="21.28515625" style="62" customWidth="1"/>
    <col min="7948" max="8191" width="11.42578125" style="62"/>
    <col min="8192" max="8192" width="5.7109375" style="62" customWidth="1"/>
    <col min="8193" max="8194" width="10.7109375" style="62" customWidth="1"/>
    <col min="8195" max="8198" width="5.7109375" style="62" customWidth="1"/>
    <col min="8199" max="8200" width="10.7109375" style="62" customWidth="1"/>
    <col min="8201" max="8202" width="5.7109375" style="62" customWidth="1"/>
    <col min="8203" max="8203" width="21.28515625" style="62" customWidth="1"/>
    <col min="8204" max="8447" width="11.42578125" style="62"/>
    <col min="8448" max="8448" width="5.7109375" style="62" customWidth="1"/>
    <col min="8449" max="8450" width="10.7109375" style="62" customWidth="1"/>
    <col min="8451" max="8454" width="5.7109375" style="62" customWidth="1"/>
    <col min="8455" max="8456" width="10.7109375" style="62" customWidth="1"/>
    <col min="8457" max="8458" width="5.7109375" style="62" customWidth="1"/>
    <col min="8459" max="8459" width="21.28515625" style="62" customWidth="1"/>
    <col min="8460" max="8703" width="11.42578125" style="62"/>
    <col min="8704" max="8704" width="5.7109375" style="62" customWidth="1"/>
    <col min="8705" max="8706" width="10.7109375" style="62" customWidth="1"/>
    <col min="8707" max="8710" width="5.7109375" style="62" customWidth="1"/>
    <col min="8711" max="8712" width="10.7109375" style="62" customWidth="1"/>
    <col min="8713" max="8714" width="5.7109375" style="62" customWidth="1"/>
    <col min="8715" max="8715" width="21.28515625" style="62" customWidth="1"/>
    <col min="8716" max="8959" width="11.42578125" style="62"/>
    <col min="8960" max="8960" width="5.7109375" style="62" customWidth="1"/>
    <col min="8961" max="8962" width="10.7109375" style="62" customWidth="1"/>
    <col min="8963" max="8966" width="5.7109375" style="62" customWidth="1"/>
    <col min="8967" max="8968" width="10.7109375" style="62" customWidth="1"/>
    <col min="8969" max="8970" width="5.7109375" style="62" customWidth="1"/>
    <col min="8971" max="8971" width="21.28515625" style="62" customWidth="1"/>
    <col min="8972" max="9215" width="11.42578125" style="62"/>
    <col min="9216" max="9216" width="5.7109375" style="62" customWidth="1"/>
    <col min="9217" max="9218" width="10.7109375" style="62" customWidth="1"/>
    <col min="9219" max="9222" width="5.7109375" style="62" customWidth="1"/>
    <col min="9223" max="9224" width="10.7109375" style="62" customWidth="1"/>
    <col min="9225" max="9226" width="5.7109375" style="62" customWidth="1"/>
    <col min="9227" max="9227" width="21.28515625" style="62" customWidth="1"/>
    <col min="9228" max="9471" width="11.42578125" style="62"/>
    <col min="9472" max="9472" width="5.7109375" style="62" customWidth="1"/>
    <col min="9473" max="9474" width="10.7109375" style="62" customWidth="1"/>
    <col min="9475" max="9478" width="5.7109375" style="62" customWidth="1"/>
    <col min="9479" max="9480" width="10.7109375" style="62" customWidth="1"/>
    <col min="9481" max="9482" width="5.7109375" style="62" customWidth="1"/>
    <col min="9483" max="9483" width="21.28515625" style="62" customWidth="1"/>
    <col min="9484" max="9727" width="11.42578125" style="62"/>
    <col min="9728" max="9728" width="5.7109375" style="62" customWidth="1"/>
    <col min="9729" max="9730" width="10.7109375" style="62" customWidth="1"/>
    <col min="9731" max="9734" width="5.7109375" style="62" customWidth="1"/>
    <col min="9735" max="9736" width="10.7109375" style="62" customWidth="1"/>
    <col min="9737" max="9738" width="5.7109375" style="62" customWidth="1"/>
    <col min="9739" max="9739" width="21.28515625" style="62" customWidth="1"/>
    <col min="9740" max="9983" width="11.42578125" style="62"/>
    <col min="9984" max="9984" width="5.7109375" style="62" customWidth="1"/>
    <col min="9985" max="9986" width="10.7109375" style="62" customWidth="1"/>
    <col min="9987" max="9990" width="5.7109375" style="62" customWidth="1"/>
    <col min="9991" max="9992" width="10.7109375" style="62" customWidth="1"/>
    <col min="9993" max="9994" width="5.7109375" style="62" customWidth="1"/>
    <col min="9995" max="9995" width="21.28515625" style="62" customWidth="1"/>
    <col min="9996" max="10239" width="11.42578125" style="62"/>
    <col min="10240" max="10240" width="5.7109375" style="62" customWidth="1"/>
    <col min="10241" max="10242" width="10.7109375" style="62" customWidth="1"/>
    <col min="10243" max="10246" width="5.7109375" style="62" customWidth="1"/>
    <col min="10247" max="10248" width="10.7109375" style="62" customWidth="1"/>
    <col min="10249" max="10250" width="5.7109375" style="62" customWidth="1"/>
    <col min="10251" max="10251" width="21.28515625" style="62" customWidth="1"/>
    <col min="10252" max="10495" width="11.42578125" style="62"/>
    <col min="10496" max="10496" width="5.7109375" style="62" customWidth="1"/>
    <col min="10497" max="10498" width="10.7109375" style="62" customWidth="1"/>
    <col min="10499" max="10502" width="5.7109375" style="62" customWidth="1"/>
    <col min="10503" max="10504" width="10.7109375" style="62" customWidth="1"/>
    <col min="10505" max="10506" width="5.7109375" style="62" customWidth="1"/>
    <col min="10507" max="10507" width="21.28515625" style="62" customWidth="1"/>
    <col min="10508" max="10751" width="11.42578125" style="62"/>
    <col min="10752" max="10752" width="5.7109375" style="62" customWidth="1"/>
    <col min="10753" max="10754" width="10.7109375" style="62" customWidth="1"/>
    <col min="10755" max="10758" width="5.7109375" style="62" customWidth="1"/>
    <col min="10759" max="10760" width="10.7109375" style="62" customWidth="1"/>
    <col min="10761" max="10762" width="5.7109375" style="62" customWidth="1"/>
    <col min="10763" max="10763" width="21.28515625" style="62" customWidth="1"/>
    <col min="10764" max="11007" width="11.42578125" style="62"/>
    <col min="11008" max="11008" width="5.7109375" style="62" customWidth="1"/>
    <col min="11009" max="11010" width="10.7109375" style="62" customWidth="1"/>
    <col min="11011" max="11014" width="5.7109375" style="62" customWidth="1"/>
    <col min="11015" max="11016" width="10.7109375" style="62" customWidth="1"/>
    <col min="11017" max="11018" width="5.7109375" style="62" customWidth="1"/>
    <col min="11019" max="11019" width="21.28515625" style="62" customWidth="1"/>
    <col min="11020" max="11263" width="11.42578125" style="62"/>
    <col min="11264" max="11264" width="5.7109375" style="62" customWidth="1"/>
    <col min="11265" max="11266" width="10.7109375" style="62" customWidth="1"/>
    <col min="11267" max="11270" width="5.7109375" style="62" customWidth="1"/>
    <col min="11271" max="11272" width="10.7109375" style="62" customWidth="1"/>
    <col min="11273" max="11274" width="5.7109375" style="62" customWidth="1"/>
    <col min="11275" max="11275" width="21.28515625" style="62" customWidth="1"/>
    <col min="11276" max="11519" width="11.42578125" style="62"/>
    <col min="11520" max="11520" width="5.7109375" style="62" customWidth="1"/>
    <col min="11521" max="11522" width="10.7109375" style="62" customWidth="1"/>
    <col min="11523" max="11526" width="5.7109375" style="62" customWidth="1"/>
    <col min="11527" max="11528" width="10.7109375" style="62" customWidth="1"/>
    <col min="11529" max="11530" width="5.7109375" style="62" customWidth="1"/>
    <col min="11531" max="11531" width="21.28515625" style="62" customWidth="1"/>
    <col min="11532" max="11775" width="11.42578125" style="62"/>
    <col min="11776" max="11776" width="5.7109375" style="62" customWidth="1"/>
    <col min="11777" max="11778" width="10.7109375" style="62" customWidth="1"/>
    <col min="11779" max="11782" width="5.7109375" style="62" customWidth="1"/>
    <col min="11783" max="11784" width="10.7109375" style="62" customWidth="1"/>
    <col min="11785" max="11786" width="5.7109375" style="62" customWidth="1"/>
    <col min="11787" max="11787" width="21.28515625" style="62" customWidth="1"/>
    <col min="11788" max="12031" width="11.42578125" style="62"/>
    <col min="12032" max="12032" width="5.7109375" style="62" customWidth="1"/>
    <col min="12033" max="12034" width="10.7109375" style="62" customWidth="1"/>
    <col min="12035" max="12038" width="5.7109375" style="62" customWidth="1"/>
    <col min="12039" max="12040" width="10.7109375" style="62" customWidth="1"/>
    <col min="12041" max="12042" width="5.7109375" style="62" customWidth="1"/>
    <col min="12043" max="12043" width="21.28515625" style="62" customWidth="1"/>
    <col min="12044" max="12287" width="11.42578125" style="62"/>
    <col min="12288" max="12288" width="5.7109375" style="62" customWidth="1"/>
    <col min="12289" max="12290" width="10.7109375" style="62" customWidth="1"/>
    <col min="12291" max="12294" width="5.7109375" style="62" customWidth="1"/>
    <col min="12295" max="12296" width="10.7109375" style="62" customWidth="1"/>
    <col min="12297" max="12298" width="5.7109375" style="62" customWidth="1"/>
    <col min="12299" max="12299" width="21.28515625" style="62" customWidth="1"/>
    <col min="12300" max="12543" width="11.42578125" style="62"/>
    <col min="12544" max="12544" width="5.7109375" style="62" customWidth="1"/>
    <col min="12545" max="12546" width="10.7109375" style="62" customWidth="1"/>
    <col min="12547" max="12550" width="5.7109375" style="62" customWidth="1"/>
    <col min="12551" max="12552" width="10.7109375" style="62" customWidth="1"/>
    <col min="12553" max="12554" width="5.7109375" style="62" customWidth="1"/>
    <col min="12555" max="12555" width="21.28515625" style="62" customWidth="1"/>
    <col min="12556" max="12799" width="11.42578125" style="62"/>
    <col min="12800" max="12800" width="5.7109375" style="62" customWidth="1"/>
    <col min="12801" max="12802" width="10.7109375" style="62" customWidth="1"/>
    <col min="12803" max="12806" width="5.7109375" style="62" customWidth="1"/>
    <col min="12807" max="12808" width="10.7109375" style="62" customWidth="1"/>
    <col min="12809" max="12810" width="5.7109375" style="62" customWidth="1"/>
    <col min="12811" max="12811" width="21.28515625" style="62" customWidth="1"/>
    <col min="12812" max="13055" width="11.42578125" style="62"/>
    <col min="13056" max="13056" width="5.7109375" style="62" customWidth="1"/>
    <col min="13057" max="13058" width="10.7109375" style="62" customWidth="1"/>
    <col min="13059" max="13062" width="5.7109375" style="62" customWidth="1"/>
    <col min="13063" max="13064" width="10.7109375" style="62" customWidth="1"/>
    <col min="13065" max="13066" width="5.7109375" style="62" customWidth="1"/>
    <col min="13067" max="13067" width="21.28515625" style="62" customWidth="1"/>
    <col min="13068" max="13311" width="11.42578125" style="62"/>
    <col min="13312" max="13312" width="5.7109375" style="62" customWidth="1"/>
    <col min="13313" max="13314" width="10.7109375" style="62" customWidth="1"/>
    <col min="13315" max="13318" width="5.7109375" style="62" customWidth="1"/>
    <col min="13319" max="13320" width="10.7109375" style="62" customWidth="1"/>
    <col min="13321" max="13322" width="5.7109375" style="62" customWidth="1"/>
    <col min="13323" max="13323" width="21.28515625" style="62" customWidth="1"/>
    <col min="13324" max="13567" width="11.42578125" style="62"/>
    <col min="13568" max="13568" width="5.7109375" style="62" customWidth="1"/>
    <col min="13569" max="13570" width="10.7109375" style="62" customWidth="1"/>
    <col min="13571" max="13574" width="5.7109375" style="62" customWidth="1"/>
    <col min="13575" max="13576" width="10.7109375" style="62" customWidth="1"/>
    <col min="13577" max="13578" width="5.7109375" style="62" customWidth="1"/>
    <col min="13579" max="13579" width="21.28515625" style="62" customWidth="1"/>
    <col min="13580" max="13823" width="11.42578125" style="62"/>
    <col min="13824" max="13824" width="5.7109375" style="62" customWidth="1"/>
    <col min="13825" max="13826" width="10.7109375" style="62" customWidth="1"/>
    <col min="13827" max="13830" width="5.7109375" style="62" customWidth="1"/>
    <col min="13831" max="13832" width="10.7109375" style="62" customWidth="1"/>
    <col min="13833" max="13834" width="5.7109375" style="62" customWidth="1"/>
    <col min="13835" max="13835" width="21.28515625" style="62" customWidth="1"/>
    <col min="13836" max="14079" width="11.42578125" style="62"/>
    <col min="14080" max="14080" width="5.7109375" style="62" customWidth="1"/>
    <col min="14081" max="14082" width="10.7109375" style="62" customWidth="1"/>
    <col min="14083" max="14086" width="5.7109375" style="62" customWidth="1"/>
    <col min="14087" max="14088" width="10.7109375" style="62" customWidth="1"/>
    <col min="14089" max="14090" width="5.7109375" style="62" customWidth="1"/>
    <col min="14091" max="14091" width="21.28515625" style="62" customWidth="1"/>
    <col min="14092" max="14335" width="11.42578125" style="62"/>
    <col min="14336" max="14336" width="5.7109375" style="62" customWidth="1"/>
    <col min="14337" max="14338" width="10.7109375" style="62" customWidth="1"/>
    <col min="14339" max="14342" width="5.7109375" style="62" customWidth="1"/>
    <col min="14343" max="14344" width="10.7109375" style="62" customWidth="1"/>
    <col min="14345" max="14346" width="5.7109375" style="62" customWidth="1"/>
    <col min="14347" max="14347" width="21.28515625" style="62" customWidth="1"/>
    <col min="14348" max="14591" width="11.42578125" style="62"/>
    <col min="14592" max="14592" width="5.7109375" style="62" customWidth="1"/>
    <col min="14593" max="14594" width="10.7109375" style="62" customWidth="1"/>
    <col min="14595" max="14598" width="5.7109375" style="62" customWidth="1"/>
    <col min="14599" max="14600" width="10.7109375" style="62" customWidth="1"/>
    <col min="14601" max="14602" width="5.7109375" style="62" customWidth="1"/>
    <col min="14603" max="14603" width="21.28515625" style="62" customWidth="1"/>
    <col min="14604" max="14847" width="11.42578125" style="62"/>
    <col min="14848" max="14848" width="5.7109375" style="62" customWidth="1"/>
    <col min="14849" max="14850" width="10.7109375" style="62" customWidth="1"/>
    <col min="14851" max="14854" width="5.7109375" style="62" customWidth="1"/>
    <col min="14855" max="14856" width="10.7109375" style="62" customWidth="1"/>
    <col min="14857" max="14858" width="5.7109375" style="62" customWidth="1"/>
    <col min="14859" max="14859" width="21.28515625" style="62" customWidth="1"/>
    <col min="14860" max="15103" width="11.42578125" style="62"/>
    <col min="15104" max="15104" width="5.7109375" style="62" customWidth="1"/>
    <col min="15105" max="15106" width="10.7109375" style="62" customWidth="1"/>
    <col min="15107" max="15110" width="5.7109375" style="62" customWidth="1"/>
    <col min="15111" max="15112" width="10.7109375" style="62" customWidth="1"/>
    <col min="15113" max="15114" width="5.7109375" style="62" customWidth="1"/>
    <col min="15115" max="15115" width="21.28515625" style="62" customWidth="1"/>
    <col min="15116" max="15359" width="11.42578125" style="62"/>
    <col min="15360" max="15360" width="5.7109375" style="62" customWidth="1"/>
    <col min="15361" max="15362" width="10.7109375" style="62" customWidth="1"/>
    <col min="15363" max="15366" width="5.7109375" style="62" customWidth="1"/>
    <col min="15367" max="15368" width="10.7109375" style="62" customWidth="1"/>
    <col min="15369" max="15370" width="5.7109375" style="62" customWidth="1"/>
    <col min="15371" max="15371" width="21.28515625" style="62" customWidth="1"/>
    <col min="15372" max="15615" width="11.42578125" style="62"/>
    <col min="15616" max="15616" width="5.7109375" style="62" customWidth="1"/>
    <col min="15617" max="15618" width="10.7109375" style="62" customWidth="1"/>
    <col min="15619" max="15622" width="5.7109375" style="62" customWidth="1"/>
    <col min="15623" max="15624" width="10.7109375" style="62" customWidth="1"/>
    <col min="15625" max="15626" width="5.7109375" style="62" customWidth="1"/>
    <col min="15627" max="15627" width="21.28515625" style="62" customWidth="1"/>
    <col min="15628" max="15871" width="11.42578125" style="62"/>
    <col min="15872" max="15872" width="5.7109375" style="62" customWidth="1"/>
    <col min="15873" max="15874" width="10.7109375" style="62" customWidth="1"/>
    <col min="15875" max="15878" width="5.7109375" style="62" customWidth="1"/>
    <col min="15879" max="15880" width="10.7109375" style="62" customWidth="1"/>
    <col min="15881" max="15882" width="5.7109375" style="62" customWidth="1"/>
    <col min="15883" max="15883" width="21.28515625" style="62" customWidth="1"/>
    <col min="15884" max="16127" width="11.42578125" style="62"/>
    <col min="16128" max="16128" width="5.7109375" style="62" customWidth="1"/>
    <col min="16129" max="16130" width="10.7109375" style="62" customWidth="1"/>
    <col min="16131" max="16134" width="5.7109375" style="62" customWidth="1"/>
    <col min="16135" max="16136" width="10.7109375" style="62" customWidth="1"/>
    <col min="16137" max="16138" width="5.7109375" style="62" customWidth="1"/>
    <col min="16139" max="16139" width="21.28515625" style="62" customWidth="1"/>
    <col min="16140" max="16384" width="11.42578125" style="62"/>
  </cols>
  <sheetData>
    <row r="1" spans="1:11" ht="30" customHeight="1" thickBot="1">
      <c r="A1" s="55"/>
      <c r="B1" s="55"/>
      <c r="C1" s="56" t="s">
        <v>0</v>
      </c>
      <c r="D1" s="57" t="s">
        <v>1</v>
      </c>
      <c r="E1" s="58" t="s">
        <v>2</v>
      </c>
      <c r="F1" s="58" t="s">
        <v>3</v>
      </c>
      <c r="G1" s="59" t="s">
        <v>4</v>
      </c>
      <c r="H1" s="57" t="s">
        <v>5</v>
      </c>
      <c r="I1" s="60" t="s">
        <v>6</v>
      </c>
      <c r="J1" s="56" t="s">
        <v>7</v>
      </c>
      <c r="K1" s="56" t="s">
        <v>8</v>
      </c>
    </row>
    <row r="2" spans="1:11" ht="30" customHeight="1">
      <c r="A2" s="63">
        <v>1</v>
      </c>
      <c r="B2" s="63" t="str">
        <f>B!A10</f>
        <v>TITI BOYS</v>
      </c>
      <c r="C2" s="64">
        <f>B!W10</f>
        <v>10</v>
      </c>
      <c r="D2" s="65">
        <f>SUM(E2:G2)</f>
        <v>4</v>
      </c>
      <c r="E2" s="66">
        <f>COUNTIF(B!C9:'B'!U9,"3")</f>
        <v>3</v>
      </c>
      <c r="F2" s="66">
        <f>COUNTIF(B!C9:'B'!U9,"2")</f>
        <v>0</v>
      </c>
      <c r="G2" s="67">
        <f>COUNTIF(B!C9:'B'!U9,"1")</f>
        <v>1</v>
      </c>
      <c r="H2" s="65">
        <v>0</v>
      </c>
      <c r="I2" s="68">
        <f>B!W11</f>
        <v>18</v>
      </c>
      <c r="J2" s="64">
        <f>B!Y9</f>
        <v>33</v>
      </c>
      <c r="K2" s="64"/>
    </row>
    <row r="3" spans="1:11" ht="30" customHeight="1">
      <c r="A3" s="69">
        <v>2</v>
      </c>
      <c r="B3" s="69" t="str">
        <f>B!A4</f>
        <v>DARC22</v>
      </c>
      <c r="C3" s="70">
        <f>B!W4</f>
        <v>10</v>
      </c>
      <c r="D3" s="71">
        <f>SUM(E3:G3)</f>
        <v>4</v>
      </c>
      <c r="E3" s="72">
        <f>COUNTIF(B!C3:'B'!U3,"3")</f>
        <v>3</v>
      </c>
      <c r="F3" s="72">
        <f>COUNTIF(B!C3:'B'!U3,"2")</f>
        <v>0</v>
      </c>
      <c r="G3" s="73">
        <f>COUNTIF(B!C3:'B'!U3,"1")</f>
        <v>1</v>
      </c>
      <c r="H3" s="71">
        <v>0</v>
      </c>
      <c r="I3" s="74">
        <f>B!W5</f>
        <v>12</v>
      </c>
      <c r="J3" s="70">
        <f>B!Y3</f>
        <v>14</v>
      </c>
      <c r="K3" s="70"/>
    </row>
    <row r="4" spans="1:11" ht="30" customHeight="1">
      <c r="A4" s="69">
        <v>3</v>
      </c>
      <c r="B4" s="69" t="str">
        <f>B!A16</f>
        <v>CDT</v>
      </c>
      <c r="C4" s="70">
        <f>B!W16</f>
        <v>10</v>
      </c>
      <c r="D4" s="71">
        <f>SUM(E4:G4)</f>
        <v>4</v>
      </c>
      <c r="E4" s="72">
        <f>COUNTIF(B!C15:'B'!U15,"3")</f>
        <v>3</v>
      </c>
      <c r="F4" s="72">
        <f>COUNTIF(B!C15:'B'!U15,"2")</f>
        <v>0</v>
      </c>
      <c r="G4" s="73">
        <f>COUNTIF(B!C15:'B'!U15,"1")</f>
        <v>1</v>
      </c>
      <c r="H4" s="71">
        <v>0</v>
      </c>
      <c r="I4" s="74">
        <f>B!W17</f>
        <v>10</v>
      </c>
      <c r="J4" s="70">
        <f>B!Y15</f>
        <v>14</v>
      </c>
      <c r="K4" s="70"/>
    </row>
    <row r="5" spans="1:11" ht="30" customHeight="1">
      <c r="A5" s="69">
        <v>4</v>
      </c>
      <c r="B5" s="69" t="str">
        <f>B!A13</f>
        <v>HODC</v>
      </c>
      <c r="C5" s="70">
        <f>B!W13</f>
        <v>8</v>
      </c>
      <c r="D5" s="71">
        <f>SUM(E5:G5)</f>
        <v>4</v>
      </c>
      <c r="E5" s="72">
        <f>COUNTIF(B!C12:'B'!U12,"3")</f>
        <v>2</v>
      </c>
      <c r="F5" s="72">
        <f>COUNTIF(B!C12:'B'!U12,"2")</f>
        <v>0</v>
      </c>
      <c r="G5" s="73">
        <f>COUNTIF(B!C12:'B'!U12,"1")</f>
        <v>2</v>
      </c>
      <c r="H5" s="71">
        <v>0</v>
      </c>
      <c r="I5" s="74">
        <f>B!W14</f>
        <v>-14</v>
      </c>
      <c r="J5" s="70">
        <f>B!Y12</f>
        <v>-11</v>
      </c>
      <c r="K5" s="70"/>
    </row>
    <row r="6" spans="1:11" ht="30" customHeight="1">
      <c r="A6" s="69">
        <v>5</v>
      </c>
      <c r="B6" s="69" t="str">
        <f>B!A19</f>
        <v>ABEILLES</v>
      </c>
      <c r="C6" s="70">
        <f>(B!W19)+K6</f>
        <v>6</v>
      </c>
      <c r="D6" s="71">
        <f>E6+F6+G6</f>
        <v>4</v>
      </c>
      <c r="E6" s="72">
        <f>COUNTIF(B!C18:'B'!U18,"3")</f>
        <v>1</v>
      </c>
      <c r="F6" s="72">
        <f>COUNTIF(B!C18:'B'!U18,"2")</f>
        <v>0</v>
      </c>
      <c r="G6" s="73">
        <f>COUNTIF(B!C18:'B'!U18,"1")</f>
        <v>3</v>
      </c>
      <c r="H6" s="71">
        <v>0</v>
      </c>
      <c r="I6" s="74">
        <f>B!W20</f>
        <v>-12</v>
      </c>
      <c r="J6" s="70">
        <f>B!Y18</f>
        <v>-19</v>
      </c>
      <c r="K6" s="70"/>
    </row>
    <row r="7" spans="1:11" ht="30" customHeight="1" thickBot="1">
      <c r="A7" s="75">
        <v>6</v>
      </c>
      <c r="B7" s="75" t="str">
        <f>B!A7</f>
        <v>ACDC</v>
      </c>
      <c r="C7" s="76">
        <f>B!W7</f>
        <v>4</v>
      </c>
      <c r="D7" s="77">
        <f>SUM(E7:G7)</f>
        <v>4</v>
      </c>
      <c r="E7" s="78">
        <f>COUNTIF(B!C6:'B'!U6,"3")</f>
        <v>0</v>
      </c>
      <c r="F7" s="78">
        <f>COUNTIF(B!C6:'B'!U6,"2")</f>
        <v>0</v>
      </c>
      <c r="G7" s="79">
        <f>COUNTIF(B!C6:'B'!U6,"1")</f>
        <v>4</v>
      </c>
      <c r="H7" s="77">
        <v>0</v>
      </c>
      <c r="I7" s="80">
        <f>B!W8</f>
        <v>-14</v>
      </c>
      <c r="J7" s="76">
        <f>B!Y6</f>
        <v>-31</v>
      </c>
      <c r="K7" s="76"/>
    </row>
    <row r="8" spans="1:11">
      <c r="A8" s="81"/>
      <c r="B8" s="61"/>
      <c r="I8" s="9"/>
    </row>
    <row r="9" spans="1:11" ht="18">
      <c r="A9" s="82" t="s">
        <v>39</v>
      </c>
      <c r="B9" s="10"/>
      <c r="C9" s="10"/>
      <c r="D9" s="10"/>
      <c r="E9" s="83"/>
      <c r="F9" s="10"/>
      <c r="G9" s="10"/>
      <c r="H9" s="10"/>
      <c r="I9" s="11"/>
      <c r="J9" s="10"/>
      <c r="K9" s="10"/>
    </row>
    <row r="10" spans="1:11" ht="15.75" thickBot="1">
      <c r="A10" s="81"/>
      <c r="B10" s="61"/>
      <c r="I10" s="9"/>
    </row>
    <row r="11" spans="1:11" ht="20.100000000000001" customHeight="1" thickTop="1" thickBot="1">
      <c r="A11" s="84"/>
      <c r="B11" s="85" t="s">
        <v>9</v>
      </c>
      <c r="C11" s="86"/>
      <c r="D11" s="86"/>
      <c r="E11" s="87"/>
      <c r="F11" s="88"/>
      <c r="G11" s="84"/>
      <c r="H11" s="85" t="s">
        <v>10</v>
      </c>
      <c r="I11" s="86"/>
      <c r="J11" s="86"/>
      <c r="K11" s="87"/>
    </row>
    <row r="12" spans="1:11" ht="20.100000000000001" customHeight="1" thickTop="1">
      <c r="A12" s="89"/>
      <c r="B12" s="12" t="s">
        <v>32</v>
      </c>
      <c r="C12" s="13" t="s">
        <v>35</v>
      </c>
      <c r="D12" s="13">
        <v>8</v>
      </c>
      <c r="E12" s="14">
        <v>12</v>
      </c>
      <c r="F12" s="90"/>
      <c r="G12" s="89"/>
      <c r="H12" s="12" t="str">
        <f>C12</f>
        <v>CDT</v>
      </c>
      <c r="I12" s="13" t="str">
        <f>B12</f>
        <v>ACDC</v>
      </c>
      <c r="J12" s="13"/>
      <c r="K12" s="14"/>
    </row>
    <row r="13" spans="1:11" s="18" customFormat="1" ht="20.100000000000001" hidden="1" customHeight="1">
      <c r="A13" s="91"/>
      <c r="B13" s="98"/>
      <c r="C13" s="99"/>
      <c r="D13" s="15">
        <v>23</v>
      </c>
      <c r="E13" s="16">
        <v>29</v>
      </c>
      <c r="F13" s="17"/>
      <c r="G13" s="91"/>
      <c r="H13" s="98"/>
      <c r="I13" s="99"/>
      <c r="J13" s="15"/>
      <c r="K13" s="16"/>
    </row>
    <row r="14" spans="1:11" ht="20.100000000000001" customHeight="1">
      <c r="A14" s="89">
        <v>1</v>
      </c>
      <c r="B14" s="19" t="s">
        <v>33</v>
      </c>
      <c r="C14" s="15" t="s">
        <v>36</v>
      </c>
      <c r="D14" s="15">
        <v>7</v>
      </c>
      <c r="E14" s="20">
        <v>13</v>
      </c>
      <c r="F14" s="90"/>
      <c r="G14" s="89">
        <v>6</v>
      </c>
      <c r="H14" s="19" t="str">
        <f>C14</f>
        <v>TITI BOYS</v>
      </c>
      <c r="I14" s="15" t="str">
        <f>B14</f>
        <v>DARC22</v>
      </c>
      <c r="J14" s="15"/>
      <c r="K14" s="20"/>
    </row>
    <row r="15" spans="1:11" s="18" customFormat="1" ht="20.100000000000001" hidden="1" customHeight="1">
      <c r="A15" s="91"/>
      <c r="B15" s="100"/>
      <c r="C15" s="99"/>
      <c r="D15" s="15">
        <v>16</v>
      </c>
      <c r="E15" s="20">
        <v>27</v>
      </c>
      <c r="F15" s="17"/>
      <c r="G15" s="91"/>
      <c r="H15" s="100"/>
      <c r="I15" s="99"/>
      <c r="J15" s="15"/>
      <c r="K15" s="20"/>
    </row>
    <row r="16" spans="1:11" ht="20.100000000000001" customHeight="1" thickBot="1">
      <c r="A16" s="92"/>
      <c r="B16" s="23" t="s">
        <v>34</v>
      </c>
      <c r="C16" s="21" t="s">
        <v>37</v>
      </c>
      <c r="D16" s="21">
        <v>9</v>
      </c>
      <c r="E16" s="22">
        <v>11</v>
      </c>
      <c r="F16" s="90"/>
      <c r="G16" s="92"/>
      <c r="H16" s="23" t="str">
        <f>C16</f>
        <v>HODC</v>
      </c>
      <c r="I16" s="21" t="str">
        <f>B16</f>
        <v>ABEILLES</v>
      </c>
      <c r="J16" s="21"/>
      <c r="K16" s="22"/>
    </row>
    <row r="17" spans="1:11" s="18" customFormat="1" ht="20.100000000000001" hidden="1" customHeight="1" thickTop="1" thickBot="1">
      <c r="A17" s="101"/>
      <c r="B17" s="102"/>
      <c r="C17" s="103"/>
      <c r="D17" s="24">
        <v>24</v>
      </c>
      <c r="E17" s="25">
        <v>25</v>
      </c>
      <c r="F17" s="26"/>
      <c r="G17" s="101"/>
      <c r="H17" s="102"/>
      <c r="I17" s="103"/>
      <c r="J17" s="24"/>
      <c r="K17" s="25"/>
    </row>
    <row r="18" spans="1:11" ht="20.100000000000001" customHeight="1" thickTop="1" thickBot="1">
      <c r="A18" s="93"/>
      <c r="B18" s="94"/>
      <c r="C18" s="95"/>
      <c r="D18" s="95"/>
      <c r="E18" s="95"/>
      <c r="F18" s="96"/>
      <c r="G18" s="93"/>
      <c r="H18" s="94"/>
      <c r="I18" s="95"/>
      <c r="J18" s="95"/>
      <c r="K18" s="95"/>
    </row>
    <row r="19" spans="1:11" ht="20.100000000000001" customHeight="1" thickTop="1" thickBot="1">
      <c r="A19" s="84"/>
      <c r="B19" s="85" t="s">
        <v>11</v>
      </c>
      <c r="C19" s="86"/>
      <c r="D19" s="86"/>
      <c r="E19" s="87"/>
      <c r="F19" s="88"/>
      <c r="G19" s="84"/>
      <c r="H19" s="85" t="s">
        <v>12</v>
      </c>
      <c r="I19" s="86"/>
      <c r="J19" s="86"/>
      <c r="K19" s="87"/>
    </row>
    <row r="20" spans="1:11" ht="20.100000000000001" customHeight="1" thickTop="1">
      <c r="A20" s="89"/>
      <c r="B20" s="12" t="str">
        <f>C12</f>
        <v>CDT</v>
      </c>
      <c r="C20" s="13" t="str">
        <f>C14</f>
        <v>TITI BOYS</v>
      </c>
      <c r="D20" s="13">
        <v>12</v>
      </c>
      <c r="E20" s="14">
        <v>8</v>
      </c>
      <c r="F20" s="90"/>
      <c r="G20" s="89"/>
      <c r="H20" s="12" t="str">
        <f>C14</f>
        <v>TITI BOYS</v>
      </c>
      <c r="I20" s="13" t="str">
        <f>C12</f>
        <v>CDT</v>
      </c>
      <c r="J20" s="13"/>
      <c r="K20" s="14"/>
    </row>
    <row r="21" spans="1:11" s="18" customFormat="1" ht="20.100000000000001" hidden="1" customHeight="1">
      <c r="A21" s="91"/>
      <c r="B21" s="98"/>
      <c r="C21" s="99"/>
      <c r="D21" s="15">
        <v>28</v>
      </c>
      <c r="E21" s="16">
        <v>21</v>
      </c>
      <c r="F21" s="17"/>
      <c r="G21" s="91"/>
      <c r="H21" s="98"/>
      <c r="I21" s="99"/>
      <c r="J21" s="15"/>
      <c r="K21" s="16"/>
    </row>
    <row r="22" spans="1:11" ht="20.100000000000001" customHeight="1">
      <c r="A22" s="89">
        <v>2</v>
      </c>
      <c r="B22" s="19" t="str">
        <f>C16</f>
        <v>HODC</v>
      </c>
      <c r="C22" s="15" t="str">
        <f>B12</f>
        <v>ACDC</v>
      </c>
      <c r="D22" s="15">
        <v>11</v>
      </c>
      <c r="E22" s="20">
        <v>9</v>
      </c>
      <c r="F22" s="90"/>
      <c r="G22" s="89">
        <v>7</v>
      </c>
      <c r="H22" s="19" t="str">
        <f>B12</f>
        <v>ACDC</v>
      </c>
      <c r="I22" s="15" t="str">
        <f>C16</f>
        <v>HODC</v>
      </c>
      <c r="J22" s="15"/>
      <c r="K22" s="20"/>
    </row>
    <row r="23" spans="1:11" s="18" customFormat="1" ht="20.100000000000001" hidden="1" customHeight="1">
      <c r="A23" s="91"/>
      <c r="B23" s="100"/>
      <c r="C23" s="99"/>
      <c r="D23" s="15">
        <v>26</v>
      </c>
      <c r="E23" s="20">
        <v>22</v>
      </c>
      <c r="F23" s="17"/>
      <c r="G23" s="91"/>
      <c r="H23" s="100"/>
      <c r="I23" s="99"/>
      <c r="J23" s="15"/>
      <c r="K23" s="20"/>
    </row>
    <row r="24" spans="1:11" ht="20.100000000000001" customHeight="1" thickBot="1">
      <c r="A24" s="92"/>
      <c r="B24" s="23" t="str">
        <f>B16</f>
        <v>ABEILLES</v>
      </c>
      <c r="C24" s="21" t="str">
        <f>B14</f>
        <v>DARC22</v>
      </c>
      <c r="D24" s="21">
        <v>5</v>
      </c>
      <c r="E24" s="22">
        <v>15</v>
      </c>
      <c r="F24" s="27" t="s">
        <v>13</v>
      </c>
      <c r="G24" s="92"/>
      <c r="H24" s="23" t="str">
        <f>B14</f>
        <v>DARC22</v>
      </c>
      <c r="I24" s="21" t="str">
        <f>B16</f>
        <v>ABEILLES</v>
      </c>
      <c r="J24" s="21"/>
      <c r="K24" s="22"/>
    </row>
    <row r="25" spans="1:11" s="18" customFormat="1" ht="20.100000000000001" hidden="1" customHeight="1" thickTop="1" thickBot="1">
      <c r="A25" s="101"/>
      <c r="B25" s="102"/>
      <c r="C25" s="103"/>
      <c r="D25" s="24">
        <v>16</v>
      </c>
      <c r="E25" s="25">
        <v>33</v>
      </c>
      <c r="F25" s="26"/>
      <c r="G25" s="101"/>
      <c r="H25" s="102"/>
      <c r="I25" s="103"/>
      <c r="J25" s="24"/>
      <c r="K25" s="25"/>
    </row>
    <row r="26" spans="1:11" ht="20.100000000000001" customHeight="1" thickTop="1" thickBot="1">
      <c r="A26" s="93"/>
      <c r="B26" s="94"/>
      <c r="C26" s="95"/>
      <c r="D26" s="95"/>
      <c r="E26" s="95"/>
      <c r="F26" s="97"/>
      <c r="G26" s="93"/>
      <c r="H26" s="94"/>
      <c r="I26" s="95"/>
      <c r="J26" s="95"/>
      <c r="K26" s="95"/>
    </row>
    <row r="27" spans="1:11" ht="20.100000000000001" customHeight="1" thickTop="1" thickBot="1">
      <c r="A27" s="84"/>
      <c r="B27" s="85" t="s">
        <v>14</v>
      </c>
      <c r="C27" s="86"/>
      <c r="D27" s="86"/>
      <c r="E27" s="87"/>
      <c r="F27" s="88"/>
      <c r="G27" s="84"/>
      <c r="H27" s="85" t="s">
        <v>15</v>
      </c>
      <c r="I27" s="86"/>
      <c r="J27" s="86"/>
      <c r="K27" s="87"/>
    </row>
    <row r="28" spans="1:11" ht="20.100000000000001" customHeight="1" thickTop="1">
      <c r="A28" s="89"/>
      <c r="B28" s="12" t="str">
        <f>C12</f>
        <v>CDT</v>
      </c>
      <c r="C28" s="13" t="str">
        <f>C16</f>
        <v>HODC</v>
      </c>
      <c r="D28" s="13">
        <v>16</v>
      </c>
      <c r="E28" s="14">
        <v>4</v>
      </c>
      <c r="F28" s="90"/>
      <c r="G28" s="89"/>
      <c r="H28" s="12" t="str">
        <f>C16</f>
        <v>HODC</v>
      </c>
      <c r="I28" s="13" t="str">
        <f>C12</f>
        <v>CDT</v>
      </c>
      <c r="J28" s="13"/>
      <c r="K28" s="14"/>
    </row>
    <row r="29" spans="1:11" s="18" customFormat="1" ht="20.100000000000001" hidden="1" customHeight="1">
      <c r="A29" s="91"/>
      <c r="B29" s="98"/>
      <c r="C29" s="99"/>
      <c r="D29" s="15">
        <v>34</v>
      </c>
      <c r="E29" s="16">
        <v>18</v>
      </c>
      <c r="F29" s="17"/>
      <c r="G29" s="91"/>
      <c r="H29" s="98"/>
      <c r="I29" s="99"/>
      <c r="J29" s="15"/>
      <c r="K29" s="16"/>
    </row>
    <row r="30" spans="1:11" ht="20.100000000000001" customHeight="1">
      <c r="A30" s="89">
        <v>3</v>
      </c>
      <c r="B30" s="19" t="str">
        <f>C14</f>
        <v>TITI BOYS</v>
      </c>
      <c r="C30" s="15" t="str">
        <f>B16</f>
        <v>ABEILLES</v>
      </c>
      <c r="D30" s="15">
        <v>15</v>
      </c>
      <c r="E30" s="20">
        <v>5</v>
      </c>
      <c r="F30" s="90"/>
      <c r="G30" s="89">
        <v>8</v>
      </c>
      <c r="H30" s="19" t="str">
        <f>B16</f>
        <v>ABEILLES</v>
      </c>
      <c r="I30" s="15" t="str">
        <f>C14</f>
        <v>TITI BOYS</v>
      </c>
      <c r="J30" s="15"/>
      <c r="K30" s="20"/>
    </row>
    <row r="31" spans="1:11" s="18" customFormat="1" ht="20.100000000000001" hidden="1" customHeight="1">
      <c r="A31" s="91"/>
      <c r="B31" s="100"/>
      <c r="C31" s="99"/>
      <c r="D31" s="15">
        <v>31</v>
      </c>
      <c r="E31" s="20">
        <v>15</v>
      </c>
      <c r="F31" s="17"/>
      <c r="G31" s="91"/>
      <c r="H31" s="100"/>
      <c r="I31" s="99"/>
      <c r="J31" s="15"/>
      <c r="K31" s="20"/>
    </row>
    <row r="32" spans="1:11" ht="20.100000000000001" customHeight="1" thickBot="1">
      <c r="A32" s="92"/>
      <c r="B32" s="23" t="str">
        <f>B12</f>
        <v>ACDC</v>
      </c>
      <c r="C32" s="21" t="str">
        <f>B14</f>
        <v>DARC22</v>
      </c>
      <c r="D32" s="21">
        <v>9</v>
      </c>
      <c r="E32" s="22">
        <v>11</v>
      </c>
      <c r="F32" s="90"/>
      <c r="G32" s="92"/>
      <c r="H32" s="23" t="str">
        <f>B14</f>
        <v>DARC22</v>
      </c>
      <c r="I32" s="21" t="str">
        <f>B12</f>
        <v>ACDC</v>
      </c>
      <c r="J32" s="21"/>
      <c r="K32" s="22"/>
    </row>
    <row r="33" spans="1:11" s="18" customFormat="1" ht="20.100000000000001" hidden="1" customHeight="1" thickTop="1" thickBot="1">
      <c r="A33" s="101"/>
      <c r="B33" s="102"/>
      <c r="C33" s="103"/>
      <c r="D33" s="24">
        <v>21</v>
      </c>
      <c r="E33" s="25">
        <v>29</v>
      </c>
      <c r="F33" s="26"/>
      <c r="G33" s="101"/>
      <c r="H33" s="102"/>
      <c r="I33" s="103"/>
      <c r="J33" s="24"/>
      <c r="K33" s="25"/>
    </row>
    <row r="34" spans="1:11" ht="20.100000000000001" customHeight="1" thickTop="1" thickBot="1">
      <c r="A34" s="93"/>
      <c r="B34" s="94"/>
      <c r="C34" s="95"/>
      <c r="D34" s="95"/>
      <c r="E34" s="95"/>
      <c r="F34" s="97"/>
      <c r="G34" s="93"/>
      <c r="H34" s="94"/>
      <c r="I34" s="95"/>
      <c r="J34" s="95"/>
      <c r="K34" s="95"/>
    </row>
    <row r="35" spans="1:11" ht="20.100000000000001" customHeight="1" thickTop="1" thickBot="1">
      <c r="A35" s="84"/>
      <c r="B35" s="85" t="s">
        <v>16</v>
      </c>
      <c r="C35" s="86"/>
      <c r="D35" s="86"/>
      <c r="E35" s="87"/>
      <c r="F35" s="88"/>
      <c r="G35" s="84"/>
      <c r="H35" s="85" t="s">
        <v>17</v>
      </c>
      <c r="I35" s="86"/>
      <c r="J35" s="86"/>
      <c r="K35" s="87"/>
    </row>
    <row r="36" spans="1:11" ht="20.100000000000001" customHeight="1" thickTop="1">
      <c r="A36" s="89"/>
      <c r="B36" s="12" t="str">
        <f>B16</f>
        <v>ABEILLES</v>
      </c>
      <c r="C36" s="13" t="str">
        <f>C12</f>
        <v>CDT</v>
      </c>
      <c r="D36" s="13">
        <v>15</v>
      </c>
      <c r="E36" s="14">
        <v>5</v>
      </c>
      <c r="F36" s="90"/>
      <c r="G36" s="89"/>
      <c r="H36" s="12" t="str">
        <f>C12</f>
        <v>CDT</v>
      </c>
      <c r="I36" s="13" t="str">
        <f>B16</f>
        <v>ABEILLES</v>
      </c>
      <c r="J36" s="13"/>
      <c r="K36" s="14"/>
    </row>
    <row r="37" spans="1:11" s="18" customFormat="1" ht="20.100000000000001" hidden="1" customHeight="1">
      <c r="A37" s="91"/>
      <c r="B37" s="98"/>
      <c r="C37" s="99"/>
      <c r="D37" s="15">
        <v>33</v>
      </c>
      <c r="E37" s="16">
        <v>18</v>
      </c>
      <c r="F37" s="17"/>
      <c r="G37" s="91"/>
      <c r="H37" s="98"/>
      <c r="I37" s="99"/>
      <c r="J37" s="15"/>
      <c r="K37" s="16"/>
    </row>
    <row r="38" spans="1:11" ht="20.100000000000001" customHeight="1">
      <c r="A38" s="89">
        <v>4</v>
      </c>
      <c r="B38" s="19" t="str">
        <f>B14</f>
        <v>DARC22</v>
      </c>
      <c r="C38" s="15" t="str">
        <f>C16</f>
        <v>HODC</v>
      </c>
      <c r="D38" s="15">
        <v>13</v>
      </c>
      <c r="E38" s="20">
        <v>7</v>
      </c>
      <c r="F38" s="90"/>
      <c r="G38" s="89">
        <v>9</v>
      </c>
      <c r="H38" s="19" t="str">
        <f>C16</f>
        <v>HODC</v>
      </c>
      <c r="I38" s="15" t="str">
        <f>B14</f>
        <v>DARC22</v>
      </c>
      <c r="J38" s="15"/>
      <c r="K38" s="20"/>
    </row>
    <row r="39" spans="1:11" s="18" customFormat="1" ht="20.100000000000001" customHeight="1">
      <c r="A39" s="91"/>
      <c r="B39" s="100"/>
      <c r="C39" s="99"/>
      <c r="D39" s="15"/>
      <c r="E39" s="20"/>
      <c r="F39" s="17"/>
      <c r="G39" s="91"/>
      <c r="H39" s="100"/>
      <c r="I39" s="99"/>
      <c r="J39" s="15"/>
      <c r="K39" s="20"/>
    </row>
    <row r="40" spans="1:11" ht="20.100000000000001" customHeight="1" thickBot="1">
      <c r="A40" s="92"/>
      <c r="B40" s="23" t="str">
        <f>C14</f>
        <v>TITI BOYS</v>
      </c>
      <c r="C40" s="21" t="str">
        <f>B12</f>
        <v>ACDC</v>
      </c>
      <c r="D40" s="21">
        <v>13</v>
      </c>
      <c r="E40" s="22">
        <v>7</v>
      </c>
      <c r="F40" s="90"/>
      <c r="G40" s="92"/>
      <c r="H40" s="23" t="str">
        <f>B12</f>
        <v>ACDC</v>
      </c>
      <c r="I40" s="21" t="str">
        <f>C14</f>
        <v>TITI BOYS</v>
      </c>
      <c r="J40" s="21"/>
      <c r="K40" s="22"/>
    </row>
    <row r="41" spans="1:11" s="18" customFormat="1" ht="20.100000000000001" hidden="1" customHeight="1" thickTop="1" thickBot="1">
      <c r="A41" s="101"/>
      <c r="B41" s="102"/>
      <c r="C41" s="103"/>
      <c r="D41" s="24">
        <v>31</v>
      </c>
      <c r="E41" s="25">
        <v>18</v>
      </c>
      <c r="F41" s="26"/>
      <c r="G41" s="101"/>
      <c r="H41" s="102"/>
      <c r="I41" s="103"/>
      <c r="J41" s="24"/>
      <c r="K41" s="25"/>
    </row>
    <row r="42" spans="1:11" ht="20.100000000000001" customHeight="1" thickTop="1" thickBot="1">
      <c r="A42" s="93"/>
      <c r="B42" s="94"/>
      <c r="C42" s="95"/>
      <c r="D42" s="95"/>
      <c r="E42" s="95"/>
      <c r="F42" s="97"/>
      <c r="G42" s="93"/>
      <c r="H42" s="94"/>
      <c r="I42" s="95"/>
      <c r="J42" s="95"/>
      <c r="K42" s="95"/>
    </row>
    <row r="43" spans="1:11" ht="20.100000000000001" customHeight="1" thickTop="1" thickBot="1">
      <c r="A43" s="84"/>
      <c r="B43" s="85" t="s">
        <v>18</v>
      </c>
      <c r="C43" s="86"/>
      <c r="D43" s="86"/>
      <c r="E43" s="87"/>
      <c r="F43" s="88"/>
      <c r="G43" s="84"/>
      <c r="H43" s="85" t="s">
        <v>19</v>
      </c>
      <c r="I43" s="86"/>
      <c r="J43" s="86"/>
      <c r="K43" s="87"/>
    </row>
    <row r="44" spans="1:11" ht="20.100000000000001" customHeight="1" thickTop="1">
      <c r="A44" s="89"/>
      <c r="B44" s="12" t="str">
        <f>C12</f>
        <v>CDT</v>
      </c>
      <c r="C44" s="13" t="str">
        <f>B14</f>
        <v>DARC22</v>
      </c>
      <c r="D44" s="13"/>
      <c r="E44" s="14"/>
      <c r="F44" s="90"/>
      <c r="G44" s="89"/>
      <c r="H44" s="12" t="str">
        <f>B14</f>
        <v>DARC22</v>
      </c>
      <c r="I44" s="13" t="str">
        <f>C12</f>
        <v>CDT</v>
      </c>
      <c r="J44" s="13"/>
      <c r="K44" s="14"/>
    </row>
    <row r="45" spans="1:11" s="18" customFormat="1" ht="20.100000000000001" hidden="1" customHeight="1">
      <c r="A45" s="91"/>
      <c r="B45" s="98"/>
      <c r="C45" s="99"/>
      <c r="D45" s="15"/>
      <c r="E45" s="16"/>
      <c r="F45" s="17"/>
      <c r="G45" s="91"/>
      <c r="H45" s="98"/>
      <c r="I45" s="99"/>
      <c r="J45" s="15"/>
      <c r="K45" s="16"/>
    </row>
    <row r="46" spans="1:11" ht="20.100000000000001" customHeight="1">
      <c r="A46" s="89">
        <v>5</v>
      </c>
      <c r="B46" s="19" t="str">
        <f>C16</f>
        <v>HODC</v>
      </c>
      <c r="C46" s="15" t="str">
        <f>C14</f>
        <v>TITI BOYS</v>
      </c>
      <c r="D46" s="15"/>
      <c r="E46" s="20"/>
      <c r="F46" s="90"/>
      <c r="G46" s="89">
        <v>10</v>
      </c>
      <c r="H46" s="19" t="str">
        <f>C14</f>
        <v>TITI BOYS</v>
      </c>
      <c r="I46" s="15" t="str">
        <f>C16</f>
        <v>HODC</v>
      </c>
      <c r="J46" s="15"/>
      <c r="K46" s="20"/>
    </row>
    <row r="47" spans="1:11" s="18" customFormat="1" ht="20.100000000000001" hidden="1" customHeight="1">
      <c r="A47" s="91"/>
      <c r="B47" s="100"/>
      <c r="C47" s="99"/>
      <c r="D47" s="15"/>
      <c r="E47" s="20"/>
      <c r="F47" s="17"/>
      <c r="G47" s="91"/>
      <c r="H47" s="100"/>
      <c r="I47" s="99"/>
      <c r="J47" s="15"/>
      <c r="K47" s="20"/>
    </row>
    <row r="48" spans="1:11" ht="20.100000000000001" customHeight="1" thickBot="1">
      <c r="A48" s="92"/>
      <c r="B48" s="23" t="str">
        <f>B12</f>
        <v>ACDC</v>
      </c>
      <c r="C48" s="21" t="str">
        <f>B16</f>
        <v>ABEILLES</v>
      </c>
      <c r="D48" s="21"/>
      <c r="E48" s="22"/>
      <c r="F48" s="90"/>
      <c r="G48" s="92"/>
      <c r="H48" s="23" t="str">
        <f>B16</f>
        <v>ABEILLES</v>
      </c>
      <c r="I48" s="21" t="str">
        <f>B12</f>
        <v>ACDC</v>
      </c>
      <c r="J48" s="21"/>
      <c r="K48" s="22"/>
    </row>
    <row r="49" spans="1:11" s="18" customFormat="1" ht="20.100000000000001" hidden="1" customHeight="1" thickTop="1" thickBot="1">
      <c r="A49" s="101"/>
      <c r="B49" s="102"/>
      <c r="C49" s="103"/>
      <c r="D49" s="24"/>
      <c r="E49" s="25"/>
      <c r="F49" s="26"/>
      <c r="G49" s="101"/>
      <c r="H49" s="102"/>
      <c r="I49" s="103"/>
      <c r="J49" s="24"/>
      <c r="K49" s="25"/>
    </row>
    <row r="50" spans="1:11" ht="15.75" thickTop="1"/>
  </sheetData>
  <sortState ref="B2:K7">
    <sortCondition descending="1" ref="C2:C7"/>
    <sortCondition descending="1" ref="I2:I7"/>
    <sortCondition descending="1" ref="H2:H7"/>
  </sortState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selection activeCell="G16" sqref="G16"/>
    </sheetView>
  </sheetViews>
  <sheetFormatPr baseColWidth="10" defaultRowHeight="15"/>
  <cols>
    <col min="1" max="1" width="11.42578125" style="32"/>
    <col min="2" max="2" width="8.7109375" style="32" customWidth="1"/>
    <col min="3" max="22" width="4.7109375" style="32" customWidth="1"/>
    <col min="23" max="23" width="11.7109375" style="32" customWidth="1"/>
    <col min="24" max="26" width="4.7109375" style="32" customWidth="1"/>
    <col min="27" max="257" width="11.42578125" style="32"/>
    <col min="258" max="258" width="8.7109375" style="32" customWidth="1"/>
    <col min="259" max="278" width="4.7109375" style="32" customWidth="1"/>
    <col min="279" max="279" width="11.7109375" style="32" customWidth="1"/>
    <col min="280" max="282" width="4.7109375" style="32" customWidth="1"/>
    <col min="283" max="513" width="11.42578125" style="32"/>
    <col min="514" max="514" width="8.7109375" style="32" customWidth="1"/>
    <col min="515" max="534" width="4.7109375" style="32" customWidth="1"/>
    <col min="535" max="535" width="11.7109375" style="32" customWidth="1"/>
    <col min="536" max="538" width="4.7109375" style="32" customWidth="1"/>
    <col min="539" max="769" width="11.42578125" style="32"/>
    <col min="770" max="770" width="8.7109375" style="32" customWidth="1"/>
    <col min="771" max="790" width="4.7109375" style="32" customWidth="1"/>
    <col min="791" max="791" width="11.7109375" style="32" customWidth="1"/>
    <col min="792" max="794" width="4.7109375" style="32" customWidth="1"/>
    <col min="795" max="1025" width="11.42578125" style="32"/>
    <col min="1026" max="1026" width="8.7109375" style="32" customWidth="1"/>
    <col min="1027" max="1046" width="4.7109375" style="32" customWidth="1"/>
    <col min="1047" max="1047" width="11.7109375" style="32" customWidth="1"/>
    <col min="1048" max="1050" width="4.7109375" style="32" customWidth="1"/>
    <col min="1051" max="1281" width="11.42578125" style="32"/>
    <col min="1282" max="1282" width="8.7109375" style="32" customWidth="1"/>
    <col min="1283" max="1302" width="4.7109375" style="32" customWidth="1"/>
    <col min="1303" max="1303" width="11.7109375" style="32" customWidth="1"/>
    <col min="1304" max="1306" width="4.7109375" style="32" customWidth="1"/>
    <col min="1307" max="1537" width="11.42578125" style="32"/>
    <col min="1538" max="1538" width="8.7109375" style="32" customWidth="1"/>
    <col min="1539" max="1558" width="4.7109375" style="32" customWidth="1"/>
    <col min="1559" max="1559" width="11.7109375" style="32" customWidth="1"/>
    <col min="1560" max="1562" width="4.7109375" style="32" customWidth="1"/>
    <col min="1563" max="1793" width="11.42578125" style="32"/>
    <col min="1794" max="1794" width="8.7109375" style="32" customWidth="1"/>
    <col min="1795" max="1814" width="4.7109375" style="32" customWidth="1"/>
    <col min="1815" max="1815" width="11.7109375" style="32" customWidth="1"/>
    <col min="1816" max="1818" width="4.7109375" style="32" customWidth="1"/>
    <col min="1819" max="2049" width="11.42578125" style="32"/>
    <col min="2050" max="2050" width="8.7109375" style="32" customWidth="1"/>
    <col min="2051" max="2070" width="4.7109375" style="32" customWidth="1"/>
    <col min="2071" max="2071" width="11.7109375" style="32" customWidth="1"/>
    <col min="2072" max="2074" width="4.7109375" style="32" customWidth="1"/>
    <col min="2075" max="2305" width="11.42578125" style="32"/>
    <col min="2306" max="2306" width="8.7109375" style="32" customWidth="1"/>
    <col min="2307" max="2326" width="4.7109375" style="32" customWidth="1"/>
    <col min="2327" max="2327" width="11.7109375" style="32" customWidth="1"/>
    <col min="2328" max="2330" width="4.7109375" style="32" customWidth="1"/>
    <col min="2331" max="2561" width="11.42578125" style="32"/>
    <col min="2562" max="2562" width="8.7109375" style="32" customWidth="1"/>
    <col min="2563" max="2582" width="4.7109375" style="32" customWidth="1"/>
    <col min="2583" max="2583" width="11.7109375" style="32" customWidth="1"/>
    <col min="2584" max="2586" width="4.7109375" style="32" customWidth="1"/>
    <col min="2587" max="2817" width="11.42578125" style="32"/>
    <col min="2818" max="2818" width="8.7109375" style="32" customWidth="1"/>
    <col min="2819" max="2838" width="4.7109375" style="32" customWidth="1"/>
    <col min="2839" max="2839" width="11.7109375" style="32" customWidth="1"/>
    <col min="2840" max="2842" width="4.7109375" style="32" customWidth="1"/>
    <col min="2843" max="3073" width="11.42578125" style="32"/>
    <col min="3074" max="3074" width="8.7109375" style="32" customWidth="1"/>
    <col min="3075" max="3094" width="4.7109375" style="32" customWidth="1"/>
    <col min="3095" max="3095" width="11.7109375" style="32" customWidth="1"/>
    <col min="3096" max="3098" width="4.7109375" style="32" customWidth="1"/>
    <col min="3099" max="3329" width="11.42578125" style="32"/>
    <col min="3330" max="3330" width="8.7109375" style="32" customWidth="1"/>
    <col min="3331" max="3350" width="4.7109375" style="32" customWidth="1"/>
    <col min="3351" max="3351" width="11.7109375" style="32" customWidth="1"/>
    <col min="3352" max="3354" width="4.7109375" style="32" customWidth="1"/>
    <col min="3355" max="3585" width="11.42578125" style="32"/>
    <col min="3586" max="3586" width="8.7109375" style="32" customWidth="1"/>
    <col min="3587" max="3606" width="4.7109375" style="32" customWidth="1"/>
    <col min="3607" max="3607" width="11.7109375" style="32" customWidth="1"/>
    <col min="3608" max="3610" width="4.7109375" style="32" customWidth="1"/>
    <col min="3611" max="3841" width="11.42578125" style="32"/>
    <col min="3842" max="3842" width="8.7109375" style="32" customWidth="1"/>
    <col min="3843" max="3862" width="4.7109375" style="32" customWidth="1"/>
    <col min="3863" max="3863" width="11.7109375" style="32" customWidth="1"/>
    <col min="3864" max="3866" width="4.7109375" style="32" customWidth="1"/>
    <col min="3867" max="4097" width="11.42578125" style="32"/>
    <col min="4098" max="4098" width="8.7109375" style="32" customWidth="1"/>
    <col min="4099" max="4118" width="4.7109375" style="32" customWidth="1"/>
    <col min="4119" max="4119" width="11.7109375" style="32" customWidth="1"/>
    <col min="4120" max="4122" width="4.7109375" style="32" customWidth="1"/>
    <col min="4123" max="4353" width="11.42578125" style="32"/>
    <col min="4354" max="4354" width="8.7109375" style="32" customWidth="1"/>
    <col min="4355" max="4374" width="4.7109375" style="32" customWidth="1"/>
    <col min="4375" max="4375" width="11.7109375" style="32" customWidth="1"/>
    <col min="4376" max="4378" width="4.7109375" style="32" customWidth="1"/>
    <col min="4379" max="4609" width="11.42578125" style="32"/>
    <col min="4610" max="4610" width="8.7109375" style="32" customWidth="1"/>
    <col min="4611" max="4630" width="4.7109375" style="32" customWidth="1"/>
    <col min="4631" max="4631" width="11.7109375" style="32" customWidth="1"/>
    <col min="4632" max="4634" width="4.7109375" style="32" customWidth="1"/>
    <col min="4635" max="4865" width="11.42578125" style="32"/>
    <col min="4866" max="4866" width="8.7109375" style="32" customWidth="1"/>
    <col min="4867" max="4886" width="4.7109375" style="32" customWidth="1"/>
    <col min="4887" max="4887" width="11.7109375" style="32" customWidth="1"/>
    <col min="4888" max="4890" width="4.7109375" style="32" customWidth="1"/>
    <col min="4891" max="5121" width="11.42578125" style="32"/>
    <col min="5122" max="5122" width="8.7109375" style="32" customWidth="1"/>
    <col min="5123" max="5142" width="4.7109375" style="32" customWidth="1"/>
    <col min="5143" max="5143" width="11.7109375" style="32" customWidth="1"/>
    <col min="5144" max="5146" width="4.7109375" style="32" customWidth="1"/>
    <col min="5147" max="5377" width="11.42578125" style="32"/>
    <col min="5378" max="5378" width="8.7109375" style="32" customWidth="1"/>
    <col min="5379" max="5398" width="4.7109375" style="32" customWidth="1"/>
    <col min="5399" max="5399" width="11.7109375" style="32" customWidth="1"/>
    <col min="5400" max="5402" width="4.7109375" style="32" customWidth="1"/>
    <col min="5403" max="5633" width="11.42578125" style="32"/>
    <col min="5634" max="5634" width="8.7109375" style="32" customWidth="1"/>
    <col min="5635" max="5654" width="4.7109375" style="32" customWidth="1"/>
    <col min="5655" max="5655" width="11.7109375" style="32" customWidth="1"/>
    <col min="5656" max="5658" width="4.7109375" style="32" customWidth="1"/>
    <col min="5659" max="5889" width="11.42578125" style="32"/>
    <col min="5890" max="5890" width="8.7109375" style="32" customWidth="1"/>
    <col min="5891" max="5910" width="4.7109375" style="32" customWidth="1"/>
    <col min="5911" max="5911" width="11.7109375" style="32" customWidth="1"/>
    <col min="5912" max="5914" width="4.7109375" style="32" customWidth="1"/>
    <col min="5915" max="6145" width="11.42578125" style="32"/>
    <col min="6146" max="6146" width="8.7109375" style="32" customWidth="1"/>
    <col min="6147" max="6166" width="4.7109375" style="32" customWidth="1"/>
    <col min="6167" max="6167" width="11.7109375" style="32" customWidth="1"/>
    <col min="6168" max="6170" width="4.7109375" style="32" customWidth="1"/>
    <col min="6171" max="6401" width="11.42578125" style="32"/>
    <col min="6402" max="6402" width="8.7109375" style="32" customWidth="1"/>
    <col min="6403" max="6422" width="4.7109375" style="32" customWidth="1"/>
    <col min="6423" max="6423" width="11.7109375" style="32" customWidth="1"/>
    <col min="6424" max="6426" width="4.7109375" style="32" customWidth="1"/>
    <col min="6427" max="6657" width="11.42578125" style="32"/>
    <col min="6658" max="6658" width="8.7109375" style="32" customWidth="1"/>
    <col min="6659" max="6678" width="4.7109375" style="32" customWidth="1"/>
    <col min="6679" max="6679" width="11.7109375" style="32" customWidth="1"/>
    <col min="6680" max="6682" width="4.7109375" style="32" customWidth="1"/>
    <col min="6683" max="6913" width="11.42578125" style="32"/>
    <col min="6914" max="6914" width="8.7109375" style="32" customWidth="1"/>
    <col min="6915" max="6934" width="4.7109375" style="32" customWidth="1"/>
    <col min="6935" max="6935" width="11.7109375" style="32" customWidth="1"/>
    <col min="6936" max="6938" width="4.7109375" style="32" customWidth="1"/>
    <col min="6939" max="7169" width="11.42578125" style="32"/>
    <col min="7170" max="7170" width="8.7109375" style="32" customWidth="1"/>
    <col min="7171" max="7190" width="4.7109375" style="32" customWidth="1"/>
    <col min="7191" max="7191" width="11.7109375" style="32" customWidth="1"/>
    <col min="7192" max="7194" width="4.7109375" style="32" customWidth="1"/>
    <col min="7195" max="7425" width="11.42578125" style="32"/>
    <col min="7426" max="7426" width="8.7109375" style="32" customWidth="1"/>
    <col min="7427" max="7446" width="4.7109375" style="32" customWidth="1"/>
    <col min="7447" max="7447" width="11.7109375" style="32" customWidth="1"/>
    <col min="7448" max="7450" width="4.7109375" style="32" customWidth="1"/>
    <col min="7451" max="7681" width="11.42578125" style="32"/>
    <col min="7682" max="7682" width="8.7109375" style="32" customWidth="1"/>
    <col min="7683" max="7702" width="4.7109375" style="32" customWidth="1"/>
    <col min="7703" max="7703" width="11.7109375" style="32" customWidth="1"/>
    <col min="7704" max="7706" width="4.7109375" style="32" customWidth="1"/>
    <col min="7707" max="7937" width="11.42578125" style="32"/>
    <col min="7938" max="7938" width="8.7109375" style="32" customWidth="1"/>
    <col min="7939" max="7958" width="4.7109375" style="32" customWidth="1"/>
    <col min="7959" max="7959" width="11.7109375" style="32" customWidth="1"/>
    <col min="7960" max="7962" width="4.7109375" style="32" customWidth="1"/>
    <col min="7963" max="8193" width="11.42578125" style="32"/>
    <col min="8194" max="8194" width="8.7109375" style="32" customWidth="1"/>
    <col min="8195" max="8214" width="4.7109375" style="32" customWidth="1"/>
    <col min="8215" max="8215" width="11.7109375" style="32" customWidth="1"/>
    <col min="8216" max="8218" width="4.7109375" style="32" customWidth="1"/>
    <col min="8219" max="8449" width="11.42578125" style="32"/>
    <col min="8450" max="8450" width="8.7109375" style="32" customWidth="1"/>
    <col min="8451" max="8470" width="4.7109375" style="32" customWidth="1"/>
    <col min="8471" max="8471" width="11.7109375" style="32" customWidth="1"/>
    <col min="8472" max="8474" width="4.7109375" style="32" customWidth="1"/>
    <col min="8475" max="8705" width="11.42578125" style="32"/>
    <col min="8706" max="8706" width="8.7109375" style="32" customWidth="1"/>
    <col min="8707" max="8726" width="4.7109375" style="32" customWidth="1"/>
    <col min="8727" max="8727" width="11.7109375" style="32" customWidth="1"/>
    <col min="8728" max="8730" width="4.7109375" style="32" customWidth="1"/>
    <col min="8731" max="8961" width="11.42578125" style="32"/>
    <col min="8962" max="8962" width="8.7109375" style="32" customWidth="1"/>
    <col min="8963" max="8982" width="4.7109375" style="32" customWidth="1"/>
    <col min="8983" max="8983" width="11.7109375" style="32" customWidth="1"/>
    <col min="8984" max="8986" width="4.7109375" style="32" customWidth="1"/>
    <col min="8987" max="9217" width="11.42578125" style="32"/>
    <col min="9218" max="9218" width="8.7109375" style="32" customWidth="1"/>
    <col min="9219" max="9238" width="4.7109375" style="32" customWidth="1"/>
    <col min="9239" max="9239" width="11.7109375" style="32" customWidth="1"/>
    <col min="9240" max="9242" width="4.7109375" style="32" customWidth="1"/>
    <col min="9243" max="9473" width="11.42578125" style="32"/>
    <col min="9474" max="9474" width="8.7109375" style="32" customWidth="1"/>
    <col min="9475" max="9494" width="4.7109375" style="32" customWidth="1"/>
    <col min="9495" max="9495" width="11.7109375" style="32" customWidth="1"/>
    <col min="9496" max="9498" width="4.7109375" style="32" customWidth="1"/>
    <col min="9499" max="9729" width="11.42578125" style="32"/>
    <col min="9730" max="9730" width="8.7109375" style="32" customWidth="1"/>
    <col min="9731" max="9750" width="4.7109375" style="32" customWidth="1"/>
    <col min="9751" max="9751" width="11.7109375" style="32" customWidth="1"/>
    <col min="9752" max="9754" width="4.7109375" style="32" customWidth="1"/>
    <col min="9755" max="9985" width="11.42578125" style="32"/>
    <col min="9986" max="9986" width="8.7109375" style="32" customWidth="1"/>
    <col min="9987" max="10006" width="4.7109375" style="32" customWidth="1"/>
    <col min="10007" max="10007" width="11.7109375" style="32" customWidth="1"/>
    <col min="10008" max="10010" width="4.7109375" style="32" customWidth="1"/>
    <col min="10011" max="10241" width="11.42578125" style="32"/>
    <col min="10242" max="10242" width="8.7109375" style="32" customWidth="1"/>
    <col min="10243" max="10262" width="4.7109375" style="32" customWidth="1"/>
    <col min="10263" max="10263" width="11.7109375" style="32" customWidth="1"/>
    <col min="10264" max="10266" width="4.7109375" style="32" customWidth="1"/>
    <col min="10267" max="10497" width="11.42578125" style="32"/>
    <col min="10498" max="10498" width="8.7109375" style="32" customWidth="1"/>
    <col min="10499" max="10518" width="4.7109375" style="32" customWidth="1"/>
    <col min="10519" max="10519" width="11.7109375" style="32" customWidth="1"/>
    <col min="10520" max="10522" width="4.7109375" style="32" customWidth="1"/>
    <col min="10523" max="10753" width="11.42578125" style="32"/>
    <col min="10754" max="10754" width="8.7109375" style="32" customWidth="1"/>
    <col min="10755" max="10774" width="4.7109375" style="32" customWidth="1"/>
    <col min="10775" max="10775" width="11.7109375" style="32" customWidth="1"/>
    <col min="10776" max="10778" width="4.7109375" style="32" customWidth="1"/>
    <col min="10779" max="11009" width="11.42578125" style="32"/>
    <col min="11010" max="11010" width="8.7109375" style="32" customWidth="1"/>
    <col min="11011" max="11030" width="4.7109375" style="32" customWidth="1"/>
    <col min="11031" max="11031" width="11.7109375" style="32" customWidth="1"/>
    <col min="11032" max="11034" width="4.7109375" style="32" customWidth="1"/>
    <col min="11035" max="11265" width="11.42578125" style="32"/>
    <col min="11266" max="11266" width="8.7109375" style="32" customWidth="1"/>
    <col min="11267" max="11286" width="4.7109375" style="32" customWidth="1"/>
    <col min="11287" max="11287" width="11.7109375" style="32" customWidth="1"/>
    <col min="11288" max="11290" width="4.7109375" style="32" customWidth="1"/>
    <col min="11291" max="11521" width="11.42578125" style="32"/>
    <col min="11522" max="11522" width="8.7109375" style="32" customWidth="1"/>
    <col min="11523" max="11542" width="4.7109375" style="32" customWidth="1"/>
    <col min="11543" max="11543" width="11.7109375" style="32" customWidth="1"/>
    <col min="11544" max="11546" width="4.7109375" style="32" customWidth="1"/>
    <col min="11547" max="11777" width="11.42578125" style="32"/>
    <col min="11778" max="11778" width="8.7109375" style="32" customWidth="1"/>
    <col min="11779" max="11798" width="4.7109375" style="32" customWidth="1"/>
    <col min="11799" max="11799" width="11.7109375" style="32" customWidth="1"/>
    <col min="11800" max="11802" width="4.7109375" style="32" customWidth="1"/>
    <col min="11803" max="12033" width="11.42578125" style="32"/>
    <col min="12034" max="12034" width="8.7109375" style="32" customWidth="1"/>
    <col min="12035" max="12054" width="4.7109375" style="32" customWidth="1"/>
    <col min="12055" max="12055" width="11.7109375" style="32" customWidth="1"/>
    <col min="12056" max="12058" width="4.7109375" style="32" customWidth="1"/>
    <col min="12059" max="12289" width="11.42578125" style="32"/>
    <col min="12290" max="12290" width="8.7109375" style="32" customWidth="1"/>
    <col min="12291" max="12310" width="4.7109375" style="32" customWidth="1"/>
    <col min="12311" max="12311" width="11.7109375" style="32" customWidth="1"/>
    <col min="12312" max="12314" width="4.7109375" style="32" customWidth="1"/>
    <col min="12315" max="12545" width="11.42578125" style="32"/>
    <col min="12546" max="12546" width="8.7109375" style="32" customWidth="1"/>
    <col min="12547" max="12566" width="4.7109375" style="32" customWidth="1"/>
    <col min="12567" max="12567" width="11.7109375" style="32" customWidth="1"/>
    <col min="12568" max="12570" width="4.7109375" style="32" customWidth="1"/>
    <col min="12571" max="12801" width="11.42578125" style="32"/>
    <col min="12802" max="12802" width="8.7109375" style="32" customWidth="1"/>
    <col min="12803" max="12822" width="4.7109375" style="32" customWidth="1"/>
    <col min="12823" max="12823" width="11.7109375" style="32" customWidth="1"/>
    <col min="12824" max="12826" width="4.7109375" style="32" customWidth="1"/>
    <col min="12827" max="13057" width="11.42578125" style="32"/>
    <col min="13058" max="13058" width="8.7109375" style="32" customWidth="1"/>
    <col min="13059" max="13078" width="4.7109375" style="32" customWidth="1"/>
    <col min="13079" max="13079" width="11.7109375" style="32" customWidth="1"/>
    <col min="13080" max="13082" width="4.7109375" style="32" customWidth="1"/>
    <col min="13083" max="13313" width="11.42578125" style="32"/>
    <col min="13314" max="13314" width="8.7109375" style="32" customWidth="1"/>
    <col min="13315" max="13334" width="4.7109375" style="32" customWidth="1"/>
    <col min="13335" max="13335" width="11.7109375" style="32" customWidth="1"/>
    <col min="13336" max="13338" width="4.7109375" style="32" customWidth="1"/>
    <col min="13339" max="13569" width="11.42578125" style="32"/>
    <col min="13570" max="13570" width="8.7109375" style="32" customWidth="1"/>
    <col min="13571" max="13590" width="4.7109375" style="32" customWidth="1"/>
    <col min="13591" max="13591" width="11.7109375" style="32" customWidth="1"/>
    <col min="13592" max="13594" width="4.7109375" style="32" customWidth="1"/>
    <col min="13595" max="13825" width="11.42578125" style="32"/>
    <col min="13826" max="13826" width="8.7109375" style="32" customWidth="1"/>
    <col min="13827" max="13846" width="4.7109375" style="32" customWidth="1"/>
    <col min="13847" max="13847" width="11.7109375" style="32" customWidth="1"/>
    <col min="13848" max="13850" width="4.7109375" style="32" customWidth="1"/>
    <col min="13851" max="14081" width="11.42578125" style="32"/>
    <col min="14082" max="14082" width="8.7109375" style="32" customWidth="1"/>
    <col min="14083" max="14102" width="4.7109375" style="32" customWidth="1"/>
    <col min="14103" max="14103" width="11.7109375" style="32" customWidth="1"/>
    <col min="14104" max="14106" width="4.7109375" style="32" customWidth="1"/>
    <col min="14107" max="14337" width="11.42578125" style="32"/>
    <col min="14338" max="14338" width="8.7109375" style="32" customWidth="1"/>
    <col min="14339" max="14358" width="4.7109375" style="32" customWidth="1"/>
    <col min="14359" max="14359" width="11.7109375" style="32" customWidth="1"/>
    <col min="14360" max="14362" width="4.7109375" style="32" customWidth="1"/>
    <col min="14363" max="14593" width="11.42578125" style="32"/>
    <col min="14594" max="14594" width="8.7109375" style="32" customWidth="1"/>
    <col min="14595" max="14614" width="4.7109375" style="32" customWidth="1"/>
    <col min="14615" max="14615" width="11.7109375" style="32" customWidth="1"/>
    <col min="14616" max="14618" width="4.7109375" style="32" customWidth="1"/>
    <col min="14619" max="14849" width="11.42578125" style="32"/>
    <col min="14850" max="14850" width="8.7109375" style="32" customWidth="1"/>
    <col min="14851" max="14870" width="4.7109375" style="32" customWidth="1"/>
    <col min="14871" max="14871" width="11.7109375" style="32" customWidth="1"/>
    <col min="14872" max="14874" width="4.7109375" style="32" customWidth="1"/>
    <col min="14875" max="15105" width="11.42578125" style="32"/>
    <col min="15106" max="15106" width="8.7109375" style="32" customWidth="1"/>
    <col min="15107" max="15126" width="4.7109375" style="32" customWidth="1"/>
    <col min="15127" max="15127" width="11.7109375" style="32" customWidth="1"/>
    <col min="15128" max="15130" width="4.7109375" style="32" customWidth="1"/>
    <col min="15131" max="15361" width="11.42578125" style="32"/>
    <col min="15362" max="15362" width="8.7109375" style="32" customWidth="1"/>
    <col min="15363" max="15382" width="4.7109375" style="32" customWidth="1"/>
    <col min="15383" max="15383" width="11.7109375" style="32" customWidth="1"/>
    <col min="15384" max="15386" width="4.7109375" style="32" customWidth="1"/>
    <col min="15387" max="15617" width="11.42578125" style="32"/>
    <col min="15618" max="15618" width="8.7109375" style="32" customWidth="1"/>
    <col min="15619" max="15638" width="4.7109375" style="32" customWidth="1"/>
    <col min="15639" max="15639" width="11.7109375" style="32" customWidth="1"/>
    <col min="15640" max="15642" width="4.7109375" style="32" customWidth="1"/>
    <col min="15643" max="15873" width="11.42578125" style="32"/>
    <col min="15874" max="15874" width="8.7109375" style="32" customWidth="1"/>
    <col min="15875" max="15894" width="4.7109375" style="32" customWidth="1"/>
    <col min="15895" max="15895" width="11.7109375" style="32" customWidth="1"/>
    <col min="15896" max="15898" width="4.7109375" style="32" customWidth="1"/>
    <col min="15899" max="16129" width="11.42578125" style="32"/>
    <col min="16130" max="16130" width="8.7109375" style="32" customWidth="1"/>
    <col min="16131" max="16150" width="4.7109375" style="32" customWidth="1"/>
    <col min="16151" max="16151" width="11.7109375" style="32" customWidth="1"/>
    <col min="16152" max="16154" width="4.7109375" style="32" customWidth="1"/>
    <col min="16155" max="16384" width="11.42578125" style="32"/>
  </cols>
  <sheetData>
    <row r="1" spans="1:26" ht="15.75" thickTop="1">
      <c r="A1" s="2" t="s">
        <v>38</v>
      </c>
      <c r="B1" s="28"/>
      <c r="C1" s="29" t="s">
        <v>20</v>
      </c>
      <c r="D1" s="30"/>
      <c r="E1" s="29" t="s">
        <v>21</v>
      </c>
      <c r="F1" s="30"/>
      <c r="G1" s="29" t="s">
        <v>22</v>
      </c>
      <c r="H1" s="30"/>
      <c r="I1" s="29" t="s">
        <v>23</v>
      </c>
      <c r="J1" s="30"/>
      <c r="K1" s="29" t="s">
        <v>24</v>
      </c>
      <c r="L1" s="30"/>
      <c r="M1" s="29" t="s">
        <v>20</v>
      </c>
      <c r="N1" s="30"/>
      <c r="O1" s="29" t="s">
        <v>21</v>
      </c>
      <c r="P1" s="30"/>
      <c r="Q1" s="29" t="s">
        <v>22</v>
      </c>
      <c r="R1" s="30"/>
      <c r="S1" s="29" t="s">
        <v>23</v>
      </c>
      <c r="T1" s="30"/>
      <c r="U1" s="29" t="s">
        <v>24</v>
      </c>
      <c r="V1" s="30"/>
      <c r="W1" s="31"/>
      <c r="X1" s="31"/>
      <c r="Y1" s="29" t="s">
        <v>25</v>
      </c>
      <c r="Z1" s="30"/>
    </row>
    <row r="2" spans="1:26" ht="15.75" thickBot="1">
      <c r="A2" s="1"/>
      <c r="B2" s="33"/>
      <c r="C2" s="34" t="s">
        <v>26</v>
      </c>
      <c r="D2" s="35" t="s">
        <v>27</v>
      </c>
      <c r="E2" s="34" t="s">
        <v>26</v>
      </c>
      <c r="F2" s="35" t="s">
        <v>27</v>
      </c>
      <c r="G2" s="34" t="s">
        <v>26</v>
      </c>
      <c r="H2" s="35" t="s">
        <v>27</v>
      </c>
      <c r="I2" s="34" t="s">
        <v>26</v>
      </c>
      <c r="J2" s="35" t="s">
        <v>27</v>
      </c>
      <c r="K2" s="34" t="s">
        <v>26</v>
      </c>
      <c r="L2" s="35" t="s">
        <v>27</v>
      </c>
      <c r="M2" s="34" t="s">
        <v>26</v>
      </c>
      <c r="N2" s="35" t="s">
        <v>27</v>
      </c>
      <c r="O2" s="34" t="s">
        <v>26</v>
      </c>
      <c r="P2" s="35" t="s">
        <v>27</v>
      </c>
      <c r="Q2" s="34" t="s">
        <v>26</v>
      </c>
      <c r="R2" s="35" t="s">
        <v>27</v>
      </c>
      <c r="S2" s="34" t="s">
        <v>26</v>
      </c>
      <c r="T2" s="35" t="s">
        <v>27</v>
      </c>
      <c r="U2" s="34" t="s">
        <v>26</v>
      </c>
      <c r="V2" s="35" t="s">
        <v>27</v>
      </c>
      <c r="W2" s="36"/>
      <c r="X2" s="36"/>
      <c r="Y2" s="34" t="s">
        <v>26</v>
      </c>
      <c r="Z2" s="35" t="s">
        <v>27</v>
      </c>
    </row>
    <row r="3" spans="1:26" ht="15.75" thickTop="1">
      <c r="A3" s="3"/>
      <c r="B3" s="37" t="s">
        <v>28</v>
      </c>
      <c r="C3" s="38" t="str">
        <f>IF(C4&gt;10, "3",IF(C4=10, "2",IF(C4&gt;=1, "1", "0")))</f>
        <v>1</v>
      </c>
      <c r="D3" s="39"/>
      <c r="E3" s="38" t="str">
        <f>IF(E4&gt;10, "3",IF(E4=10, "2",IF(E4&gt;=1, "1", "0")))</f>
        <v>3</v>
      </c>
      <c r="F3" s="39"/>
      <c r="G3" s="38" t="str">
        <f>IF(G4&gt;10, "3",IF(G4=10, "2",IF(G4&gt;=1, "1", "0")))</f>
        <v>3</v>
      </c>
      <c r="H3" s="39"/>
      <c r="I3" s="38" t="str">
        <f>IF(I4&gt;10, "3",IF(I4=10, "2",IF(I4&gt;=1, "1", "0")))</f>
        <v>3</v>
      </c>
      <c r="J3" s="39"/>
      <c r="K3" s="38" t="str">
        <f>IF(K4&gt;10, "3",IF(K4=10, "2",IF(K4&gt;=1, "1", "0")))</f>
        <v>0</v>
      </c>
      <c r="L3" s="39"/>
      <c r="M3" s="38" t="str">
        <f>IF(M4&gt;10, "3",IF(M4=10, "2",IF(M4&gt;=1, "1", "0")))</f>
        <v>0</v>
      </c>
      <c r="N3" s="39"/>
      <c r="O3" s="38" t="str">
        <f>IF(O4&gt;10, "3",IF(O4=10, "2",IF(O4&gt;=1, "1", "0")))</f>
        <v>0</v>
      </c>
      <c r="P3" s="39"/>
      <c r="Q3" s="38" t="str">
        <f>IF(Q4&gt;10, "3",IF(Q4=10, "2",IF(Q4&gt;=1, "1", "0")))</f>
        <v>0</v>
      </c>
      <c r="R3" s="39"/>
      <c r="S3" s="38" t="str">
        <f>IF(S4&gt;10, "3",IF(S4=10, "2",IF(S4&gt;=1, "1", "0")))</f>
        <v>0</v>
      </c>
      <c r="T3" s="39"/>
      <c r="U3" s="38" t="str">
        <f>IF(U4&gt;10, "3",IF(U4=10, "2",IF(U4&gt;=1, "1", "0")))</f>
        <v>0</v>
      </c>
      <c r="V3" s="39"/>
      <c r="W3" s="4" t="str">
        <f>A4</f>
        <v>DARC22</v>
      </c>
      <c r="X3" s="40" t="s">
        <v>26</v>
      </c>
      <c r="Y3" s="41">
        <f>Y5-Z5</f>
        <v>14</v>
      </c>
      <c r="Z3" s="42"/>
    </row>
    <row r="4" spans="1:26">
      <c r="A4" s="5" t="str">
        <f>'D1'!B14</f>
        <v>DARC22</v>
      </c>
      <c r="B4" s="43" t="s">
        <v>29</v>
      </c>
      <c r="C4" s="52">
        <f>'D1'!D14</f>
        <v>7</v>
      </c>
      <c r="D4" s="52">
        <f>'D1'!E14</f>
        <v>13</v>
      </c>
      <c r="E4" s="44">
        <f>F19</f>
        <v>15</v>
      </c>
      <c r="F4" s="44">
        <f>E19</f>
        <v>5</v>
      </c>
      <c r="G4" s="44">
        <f>H7</f>
        <v>11</v>
      </c>
      <c r="H4" s="44">
        <f>G7</f>
        <v>9</v>
      </c>
      <c r="I4" s="52">
        <f>'D1'!D38</f>
        <v>13</v>
      </c>
      <c r="J4" s="52">
        <f>'D1'!E38</f>
        <v>7</v>
      </c>
      <c r="K4" s="44">
        <f>L16</f>
        <v>0</v>
      </c>
      <c r="L4" s="44">
        <f>K16</f>
        <v>0</v>
      </c>
      <c r="M4" s="52">
        <f>'D1'!K14</f>
        <v>0</v>
      </c>
      <c r="N4" s="52">
        <f>'D1'!J14</f>
        <v>0</v>
      </c>
      <c r="O4" s="44">
        <f>P19</f>
        <v>0</v>
      </c>
      <c r="P4" s="44">
        <f>O19</f>
        <v>0</v>
      </c>
      <c r="Q4" s="44">
        <f>R7</f>
        <v>0</v>
      </c>
      <c r="R4" s="44">
        <f>Q7</f>
        <v>0</v>
      </c>
      <c r="S4" s="52">
        <f>'D1'!K38</f>
        <v>0</v>
      </c>
      <c r="T4" s="52">
        <f>'D1'!J38</f>
        <v>0</v>
      </c>
      <c r="U4" s="44">
        <f>V16</f>
        <v>0</v>
      </c>
      <c r="V4" s="44">
        <f>U16</f>
        <v>0</v>
      </c>
      <c r="W4" s="6">
        <f>SUM(C3+E3+G3+I3+K3+M3+O3+Q3+S3+U3)</f>
        <v>10</v>
      </c>
      <c r="X4" s="45" t="s">
        <v>7</v>
      </c>
      <c r="Y4" s="46">
        <f>C4+E4+G4+I4+K4+M4+O4+Q4+S4+U4</f>
        <v>46</v>
      </c>
      <c r="Z4" s="47">
        <f>D4+F4+H4+J4+L4+N4+P4+R4+T4+V4</f>
        <v>34</v>
      </c>
    </row>
    <row r="5" spans="1:26" ht="15.75" thickBot="1">
      <c r="A5" s="7"/>
      <c r="B5" s="48" t="s">
        <v>30</v>
      </c>
      <c r="C5" s="52">
        <f>'D1'!D15</f>
        <v>16</v>
      </c>
      <c r="D5" s="52">
        <f>'D1'!E15</f>
        <v>27</v>
      </c>
      <c r="E5" s="44">
        <f>F20</f>
        <v>33</v>
      </c>
      <c r="F5" s="44">
        <f>E20</f>
        <v>16</v>
      </c>
      <c r="G5" s="44">
        <f>H8</f>
        <v>29</v>
      </c>
      <c r="H5" s="44">
        <f>G8</f>
        <v>21</v>
      </c>
      <c r="I5" s="52">
        <f>'D1'!D39</f>
        <v>0</v>
      </c>
      <c r="J5" s="52">
        <f>'D1'!E39</f>
        <v>0</v>
      </c>
      <c r="K5" s="44">
        <f>L17</f>
        <v>0</v>
      </c>
      <c r="L5" s="44">
        <f>K17</f>
        <v>0</v>
      </c>
      <c r="M5" s="52">
        <f>'D1'!K15</f>
        <v>0</v>
      </c>
      <c r="N5" s="52">
        <f>'D1'!J15</f>
        <v>0</v>
      </c>
      <c r="O5" s="44">
        <f>P20</f>
        <v>0</v>
      </c>
      <c r="P5" s="44">
        <f>O20</f>
        <v>0</v>
      </c>
      <c r="Q5" s="44">
        <f>R8</f>
        <v>0</v>
      </c>
      <c r="R5" s="44">
        <f>Q8</f>
        <v>0</v>
      </c>
      <c r="S5" s="52">
        <f>'D1'!K39</f>
        <v>0</v>
      </c>
      <c r="T5" s="52">
        <f>'D1'!J39</f>
        <v>0</v>
      </c>
      <c r="U5" s="44">
        <f>V17</f>
        <v>0</v>
      </c>
      <c r="V5" s="44">
        <f>U17</f>
        <v>0</v>
      </c>
      <c r="W5" s="8">
        <f>Y4-Z4</f>
        <v>12</v>
      </c>
      <c r="X5" s="49" t="s">
        <v>31</v>
      </c>
      <c r="Y5" s="50">
        <f>U5+S5+Q5+O5+M5+K5+I5+G5+E5+C5</f>
        <v>78</v>
      </c>
      <c r="Z5" s="51">
        <f>V5+T5+R5+P5+N5+L5+J5+H5+F5+D5</f>
        <v>64</v>
      </c>
    </row>
    <row r="6" spans="1:26" ht="15.75" thickTop="1">
      <c r="A6" s="3"/>
      <c r="B6" s="37" t="s">
        <v>28</v>
      </c>
      <c r="C6" s="53" t="str">
        <f>IF(C7&gt;10, "3",IF(C7=10, "2",IF(C7&gt;=1, "1", "0")))</f>
        <v>1</v>
      </c>
      <c r="D6" s="54"/>
      <c r="E6" s="38" t="str">
        <f>IF(E7&gt;10, "3",IF(E7=10, "2",IF(E7&gt;=1, "1", "0")))</f>
        <v>1</v>
      </c>
      <c r="F6" s="39"/>
      <c r="G6" s="38" t="str">
        <f>IF(G7&gt;10, "3",IF(G7=10, "2",IF(G7&gt;=1, "1", "0")))</f>
        <v>1</v>
      </c>
      <c r="H6" s="39"/>
      <c r="I6" s="38" t="str">
        <f>IF(I7&gt;10, "3",IF(I7=10, "2",IF(I7&gt;=1, "1", "0")))</f>
        <v>1</v>
      </c>
      <c r="J6" s="39"/>
      <c r="K6" s="38" t="str">
        <f>IF(K7&gt;10, "3",IF(K7=10, "2",IF(K7&gt;=1, "1", "0")))</f>
        <v>0</v>
      </c>
      <c r="L6" s="39"/>
      <c r="M6" s="53" t="str">
        <f>IF(M7&gt;10, "3",IF(M7=10, "2",IF(M7&gt;=1, "1", "0")))</f>
        <v>0</v>
      </c>
      <c r="N6" s="54"/>
      <c r="O6" s="38" t="str">
        <f>IF(O7&gt;10, "3",IF(O7=10, "2",IF(O7&gt;=1, "1", "0")))</f>
        <v>0</v>
      </c>
      <c r="P6" s="39"/>
      <c r="Q6" s="38" t="str">
        <f>IF(Q7&gt;10, "3",IF(Q7=10, "2",IF(Q7&gt;=1, "1", "0")))</f>
        <v>0</v>
      </c>
      <c r="R6" s="39"/>
      <c r="S6" s="38" t="str">
        <f>IF(S7&gt;10, "3",IF(S7=10, "2",IF(S7&gt;=1, "1", "0")))</f>
        <v>0</v>
      </c>
      <c r="T6" s="39"/>
      <c r="U6" s="38" t="str">
        <f>IF(U7&gt;10, "3",IF(U7=10, "2",IF(U7&gt;=1, "1", "0")))</f>
        <v>0</v>
      </c>
      <c r="V6" s="39"/>
      <c r="W6" s="4" t="str">
        <f>A7</f>
        <v>ACDC</v>
      </c>
      <c r="X6" s="40" t="s">
        <v>26</v>
      </c>
      <c r="Y6" s="41">
        <f>Y8-Z8</f>
        <v>-31</v>
      </c>
      <c r="Z6" s="42"/>
    </row>
    <row r="7" spans="1:26">
      <c r="A7" s="5" t="str">
        <f>'D1'!B12</f>
        <v>ACDC</v>
      </c>
      <c r="B7" s="43" t="s">
        <v>29</v>
      </c>
      <c r="C7" s="52">
        <f>'D1'!D12</f>
        <v>8</v>
      </c>
      <c r="D7" s="52">
        <f>'D1'!E12</f>
        <v>12</v>
      </c>
      <c r="E7" s="44">
        <f>F13</f>
        <v>9</v>
      </c>
      <c r="F7" s="44">
        <f>E13</f>
        <v>11</v>
      </c>
      <c r="G7" s="52">
        <f>'D1'!D32</f>
        <v>9</v>
      </c>
      <c r="H7" s="52">
        <f>'D1'!E32</f>
        <v>11</v>
      </c>
      <c r="I7" s="44">
        <f>J10</f>
        <v>7</v>
      </c>
      <c r="J7" s="44">
        <f>I10</f>
        <v>13</v>
      </c>
      <c r="K7" s="52">
        <f>'D1'!D48</f>
        <v>0</v>
      </c>
      <c r="L7" s="52">
        <f>'D1'!E48</f>
        <v>0</v>
      </c>
      <c r="M7" s="52">
        <f>'D1'!K12</f>
        <v>0</v>
      </c>
      <c r="N7" s="52">
        <f>'D1'!J12</f>
        <v>0</v>
      </c>
      <c r="O7" s="44">
        <f>P13</f>
        <v>0</v>
      </c>
      <c r="P7" s="44">
        <f>O13</f>
        <v>0</v>
      </c>
      <c r="Q7" s="52">
        <f>'D1'!K32</f>
        <v>0</v>
      </c>
      <c r="R7" s="52">
        <f>'D1'!J32</f>
        <v>0</v>
      </c>
      <c r="S7" s="44">
        <f>T10</f>
        <v>0</v>
      </c>
      <c r="T7" s="44">
        <f>S10</f>
        <v>0</v>
      </c>
      <c r="U7" s="52">
        <f>'D1'!K48</f>
        <v>0</v>
      </c>
      <c r="V7" s="52">
        <f>'D1'!J48</f>
        <v>0</v>
      </c>
      <c r="W7" s="6">
        <f>SUM(C6+E6+G6+I6+K6+M6+O6+Q6+S6+U6)</f>
        <v>4</v>
      </c>
      <c r="X7" s="45" t="s">
        <v>7</v>
      </c>
      <c r="Y7" s="46">
        <f>C7+E7+G7+I7+K7+M7+O7+Q7+S7+U7</f>
        <v>33</v>
      </c>
      <c r="Z7" s="47">
        <f>D7+F7+H7+J7+L7+N7+P7+R7+T7+V7</f>
        <v>47</v>
      </c>
    </row>
    <row r="8" spans="1:26" ht="15.75" thickBot="1">
      <c r="A8" s="7"/>
      <c r="B8" s="48" t="s">
        <v>30</v>
      </c>
      <c r="C8" s="52">
        <f>'D1'!D13</f>
        <v>23</v>
      </c>
      <c r="D8" s="52">
        <f>'D1'!E13</f>
        <v>29</v>
      </c>
      <c r="E8" s="44">
        <f>F14</f>
        <v>22</v>
      </c>
      <c r="F8" s="44">
        <f>E14</f>
        <v>26</v>
      </c>
      <c r="G8" s="52">
        <f>'D1'!D33</f>
        <v>21</v>
      </c>
      <c r="H8" s="52">
        <f>'D1'!E33</f>
        <v>29</v>
      </c>
      <c r="I8" s="44">
        <f>J11</f>
        <v>18</v>
      </c>
      <c r="J8" s="44">
        <f>I11</f>
        <v>31</v>
      </c>
      <c r="K8" s="52">
        <f>'D1'!D49</f>
        <v>0</v>
      </c>
      <c r="L8" s="52">
        <f>'D1'!E49</f>
        <v>0</v>
      </c>
      <c r="M8" s="52">
        <f>'D1'!K13</f>
        <v>0</v>
      </c>
      <c r="N8" s="52">
        <f>'D1'!J13</f>
        <v>0</v>
      </c>
      <c r="O8" s="44">
        <f>P14</f>
        <v>0</v>
      </c>
      <c r="P8" s="44">
        <f>O14</f>
        <v>0</v>
      </c>
      <c r="Q8" s="52">
        <f>'D1'!K33</f>
        <v>0</v>
      </c>
      <c r="R8" s="52">
        <f>'D1'!J33</f>
        <v>0</v>
      </c>
      <c r="S8" s="44">
        <f>T11</f>
        <v>0</v>
      </c>
      <c r="T8" s="44">
        <f>S11</f>
        <v>0</v>
      </c>
      <c r="U8" s="52">
        <f>'D1'!K49</f>
        <v>0</v>
      </c>
      <c r="V8" s="52">
        <f>'D1'!J49</f>
        <v>0</v>
      </c>
      <c r="W8" s="8">
        <f>Y7-Z7</f>
        <v>-14</v>
      </c>
      <c r="X8" s="49" t="s">
        <v>31</v>
      </c>
      <c r="Y8" s="50">
        <f>U8+S8+Q8+O8+M8+K8+I8+G8+E8+C8</f>
        <v>84</v>
      </c>
      <c r="Z8" s="51">
        <f>V8+T8+R8+P8+N8+L8+J8+H8+F8+D8</f>
        <v>115</v>
      </c>
    </row>
    <row r="9" spans="1:26" ht="15.75" thickTop="1">
      <c r="A9" s="3"/>
      <c r="B9" s="37" t="s">
        <v>28</v>
      </c>
      <c r="C9" s="38" t="str">
        <f>IF(C10&gt;10, "3",IF(C10=10, "2",IF(C10&gt;=1, "1", "0")))</f>
        <v>3</v>
      </c>
      <c r="D9" s="39"/>
      <c r="E9" s="38" t="str">
        <f>IF(E10&gt;10, "3",IF(E10=10, "2",IF(E10&gt;=1, "1", "0")))</f>
        <v>1</v>
      </c>
      <c r="F9" s="39"/>
      <c r="G9" s="38" t="str">
        <f>IF(G10&gt;10, "3",IF(G10=10, "2",IF(G10&gt;=1, "1", "0")))</f>
        <v>3</v>
      </c>
      <c r="H9" s="39"/>
      <c r="I9" s="38" t="str">
        <f>IF(I10&gt;10, "3",IF(I10=10, "2",IF(I10&gt;=1, "1", "0")))</f>
        <v>3</v>
      </c>
      <c r="J9" s="39"/>
      <c r="K9" s="38" t="str">
        <f>IF(K10&gt;10, "3",IF(K10=10, "2",IF(K10&gt;=1, "1", "0")))</f>
        <v>0</v>
      </c>
      <c r="L9" s="39"/>
      <c r="M9" s="38" t="str">
        <f>IF(M10&gt;10, "3",IF(M10=10, "2",IF(M10&gt;=1, "1", "0")))</f>
        <v>0</v>
      </c>
      <c r="N9" s="39"/>
      <c r="O9" s="38" t="str">
        <f>IF(O10&gt;10, "3",IF(O10=10, "2",IF(O10&gt;=1, "1", "0")))</f>
        <v>0</v>
      </c>
      <c r="P9" s="39"/>
      <c r="Q9" s="38" t="str">
        <f>IF(Q10&gt;10, "3",IF(Q10=10, "2",IF(Q10&gt;=1, "1", "0")))</f>
        <v>0</v>
      </c>
      <c r="R9" s="39"/>
      <c r="S9" s="38" t="str">
        <f>IF(S10&gt;10, "3",IF(S10=10, "2",IF(S10&gt;=1, "1", "0")))</f>
        <v>0</v>
      </c>
      <c r="T9" s="39"/>
      <c r="U9" s="38" t="str">
        <f>IF(U10&gt;10, "3",IF(U10=10, "2",IF(U10&gt;=1, "1", "0")))</f>
        <v>0</v>
      </c>
      <c r="V9" s="39"/>
      <c r="W9" s="4" t="str">
        <f>A10</f>
        <v>TITI BOYS</v>
      </c>
      <c r="X9" s="40" t="s">
        <v>26</v>
      </c>
      <c r="Y9" s="41">
        <f>Y11-Z11</f>
        <v>33</v>
      </c>
      <c r="Z9" s="42"/>
    </row>
    <row r="10" spans="1:26">
      <c r="A10" s="5" t="str">
        <f>'D1'!C14</f>
        <v>TITI BOYS</v>
      </c>
      <c r="B10" s="43" t="s">
        <v>29</v>
      </c>
      <c r="C10" s="44">
        <f>D4</f>
        <v>13</v>
      </c>
      <c r="D10" s="44">
        <f>C4</f>
        <v>7</v>
      </c>
      <c r="E10" s="44">
        <f>F16</f>
        <v>8</v>
      </c>
      <c r="F10" s="44">
        <f>E16</f>
        <v>12</v>
      </c>
      <c r="G10" s="52">
        <f>'D1'!D30</f>
        <v>15</v>
      </c>
      <c r="H10" s="52">
        <f>'D1'!E30</f>
        <v>5</v>
      </c>
      <c r="I10" s="52">
        <f>'D1'!D40</f>
        <v>13</v>
      </c>
      <c r="J10" s="52">
        <f>'D1'!E40</f>
        <v>7</v>
      </c>
      <c r="K10" s="44">
        <f>L13</f>
        <v>0</v>
      </c>
      <c r="L10" s="44">
        <f>K13</f>
        <v>0</v>
      </c>
      <c r="M10" s="44">
        <f>N4</f>
        <v>0</v>
      </c>
      <c r="N10" s="44">
        <f>M4</f>
        <v>0</v>
      </c>
      <c r="O10" s="44">
        <f>P16</f>
        <v>0</v>
      </c>
      <c r="P10" s="44">
        <f>O16</f>
        <v>0</v>
      </c>
      <c r="Q10" s="52">
        <f>'D1'!K30</f>
        <v>0</v>
      </c>
      <c r="R10" s="52">
        <f>'D1'!J30</f>
        <v>0</v>
      </c>
      <c r="S10" s="52">
        <f>'D1'!K40</f>
        <v>0</v>
      </c>
      <c r="T10" s="52">
        <f>'D1'!J40</f>
        <v>0</v>
      </c>
      <c r="U10" s="44">
        <f>V13</f>
        <v>0</v>
      </c>
      <c r="V10" s="44">
        <f>U13</f>
        <v>0</v>
      </c>
      <c r="W10" s="6">
        <f>SUM(C9+E9+G9+I9+K9+M9+O9+Q9+S9+U9)</f>
        <v>10</v>
      </c>
      <c r="X10" s="45" t="s">
        <v>7</v>
      </c>
      <c r="Y10" s="46">
        <f>C10+E10+G10+I10+K10+M10+O10+Q10+S10+U10</f>
        <v>49</v>
      </c>
      <c r="Z10" s="47">
        <f>D10+F10+H10+J10+L10+N10+P10+R10+T10+V10</f>
        <v>31</v>
      </c>
    </row>
    <row r="11" spans="1:26" ht="15.75" thickBot="1">
      <c r="A11" s="7"/>
      <c r="B11" s="48" t="s">
        <v>30</v>
      </c>
      <c r="C11" s="44">
        <f>D5</f>
        <v>27</v>
      </c>
      <c r="D11" s="44">
        <f>C5</f>
        <v>16</v>
      </c>
      <c r="E11" s="44">
        <f>F17</f>
        <v>21</v>
      </c>
      <c r="F11" s="44">
        <f>E17</f>
        <v>28</v>
      </c>
      <c r="G11" s="52">
        <f>'D1'!D31</f>
        <v>31</v>
      </c>
      <c r="H11" s="52">
        <f>'D1'!E31</f>
        <v>15</v>
      </c>
      <c r="I11" s="52">
        <f>'D1'!D41</f>
        <v>31</v>
      </c>
      <c r="J11" s="52">
        <f>'D1'!E41</f>
        <v>18</v>
      </c>
      <c r="K11" s="44">
        <f>L14</f>
        <v>0</v>
      </c>
      <c r="L11" s="44">
        <f>K14</f>
        <v>0</v>
      </c>
      <c r="M11" s="44">
        <f>N5</f>
        <v>0</v>
      </c>
      <c r="N11" s="44">
        <f>M5</f>
        <v>0</v>
      </c>
      <c r="O11" s="44">
        <f>P17</f>
        <v>0</v>
      </c>
      <c r="P11" s="44">
        <f>O17</f>
        <v>0</v>
      </c>
      <c r="Q11" s="52">
        <f>'D1'!K31</f>
        <v>0</v>
      </c>
      <c r="R11" s="52">
        <f>'D1'!J31</f>
        <v>0</v>
      </c>
      <c r="S11" s="52">
        <f>'D1'!K41</f>
        <v>0</v>
      </c>
      <c r="T11" s="52">
        <f>'D1'!J41</f>
        <v>0</v>
      </c>
      <c r="U11" s="44">
        <f>V14</f>
        <v>0</v>
      </c>
      <c r="V11" s="44">
        <f>U14</f>
        <v>0</v>
      </c>
      <c r="W11" s="8">
        <f>Y10-Z10</f>
        <v>18</v>
      </c>
      <c r="X11" s="49" t="s">
        <v>31</v>
      </c>
      <c r="Y11" s="50">
        <f>U11+S11+Q11+O11+M11+K11+I11+G11+E11+C11</f>
        <v>110</v>
      </c>
      <c r="Z11" s="51">
        <f>V11+T11+R11+P11+N11+L11+J11+H11+F11+D11</f>
        <v>77</v>
      </c>
    </row>
    <row r="12" spans="1:26" ht="15.75" thickTop="1">
      <c r="A12" s="3"/>
      <c r="B12" s="37" t="s">
        <v>28</v>
      </c>
      <c r="C12" s="38" t="str">
        <f>IF(C13&gt;10, "3",IF(C13=10, "2",IF(C13&gt;=1, "1", "0")))</f>
        <v>3</v>
      </c>
      <c r="D12" s="39"/>
      <c r="E12" s="38" t="str">
        <f>IF(E13&gt;10, "3",IF(E13=10, "2",IF(E13&gt;=1, "1", "0")))</f>
        <v>3</v>
      </c>
      <c r="F12" s="39"/>
      <c r="G12" s="38" t="str">
        <f>IF(G13&gt;10, "3",IF(G13=10, "2",IF(G13&gt;=1, "1", "0")))</f>
        <v>1</v>
      </c>
      <c r="H12" s="39"/>
      <c r="I12" s="38" t="str">
        <f>IF(I13&gt;10, "3",IF(I13=10, "2",IF(I13&gt;=1, "1", "0")))</f>
        <v>1</v>
      </c>
      <c r="J12" s="39"/>
      <c r="K12" s="38" t="str">
        <f>IF(K13&gt;10, "3",IF(K13=10, "2",IF(K13&gt;=1, "1", "0")))</f>
        <v>0</v>
      </c>
      <c r="L12" s="39"/>
      <c r="M12" s="38" t="str">
        <f>IF(M13&gt;10, "3",IF(M13=10, "2",IF(M13&gt;=1, "1", "0")))</f>
        <v>0</v>
      </c>
      <c r="N12" s="39"/>
      <c r="O12" s="38" t="str">
        <f>IF(O13&gt;10, "3",IF(O13=10, "2",IF(O13&gt;=1, "1", "0")))</f>
        <v>0</v>
      </c>
      <c r="P12" s="39"/>
      <c r="Q12" s="38" t="str">
        <f>IF(Q13&gt;10, "3",IF(Q13=10, "2",IF(Q13&gt;=1, "1", "0")))</f>
        <v>0</v>
      </c>
      <c r="R12" s="39"/>
      <c r="S12" s="38" t="str">
        <f>IF(S13&gt;10, "3",IF(S13=10, "2",IF(S13&gt;=1, "1", "0")))</f>
        <v>0</v>
      </c>
      <c r="T12" s="39"/>
      <c r="U12" s="38" t="str">
        <f>IF(U13&gt;10, "3",IF(U13=10, "2",IF(U13&gt;=1, "1", "0")))</f>
        <v>0</v>
      </c>
      <c r="V12" s="39"/>
      <c r="W12" s="4" t="str">
        <f>A13</f>
        <v>HODC</v>
      </c>
      <c r="X12" s="40" t="s">
        <v>26</v>
      </c>
      <c r="Y12" s="41">
        <f>Y14-Z14</f>
        <v>-11</v>
      </c>
      <c r="Z12" s="42"/>
    </row>
    <row r="13" spans="1:26">
      <c r="A13" s="5" t="str">
        <f>'D1'!C16</f>
        <v>HODC</v>
      </c>
      <c r="B13" s="43" t="s">
        <v>29</v>
      </c>
      <c r="C13" s="44">
        <f>D19</f>
        <v>11</v>
      </c>
      <c r="D13" s="44">
        <f>C19</f>
        <v>9</v>
      </c>
      <c r="E13" s="52">
        <f>'D1'!D22</f>
        <v>11</v>
      </c>
      <c r="F13" s="52">
        <f>'D1'!E22</f>
        <v>9</v>
      </c>
      <c r="G13" s="44">
        <f>H16</f>
        <v>4</v>
      </c>
      <c r="H13" s="44">
        <f>G16</f>
        <v>16</v>
      </c>
      <c r="I13" s="44">
        <f>J4</f>
        <v>7</v>
      </c>
      <c r="J13" s="44">
        <f>I4</f>
        <v>13</v>
      </c>
      <c r="K13" s="52">
        <f>'D1'!D46</f>
        <v>0</v>
      </c>
      <c r="L13" s="52">
        <f>'D1'!E46</f>
        <v>0</v>
      </c>
      <c r="M13" s="44">
        <f>N19</f>
        <v>0</v>
      </c>
      <c r="N13" s="44">
        <f>M19</f>
        <v>0</v>
      </c>
      <c r="O13" s="52">
        <f>'D1'!K22</f>
        <v>0</v>
      </c>
      <c r="P13" s="52">
        <f>'D1'!J22</f>
        <v>0</v>
      </c>
      <c r="Q13" s="44">
        <f>R16</f>
        <v>0</v>
      </c>
      <c r="R13" s="44">
        <f>Q16</f>
        <v>0</v>
      </c>
      <c r="S13" s="44">
        <f>T4</f>
        <v>0</v>
      </c>
      <c r="T13" s="44">
        <f>S4</f>
        <v>0</v>
      </c>
      <c r="U13" s="52">
        <f>'D1'!K46</f>
        <v>0</v>
      </c>
      <c r="V13" s="52">
        <f>'D1'!J46</f>
        <v>0</v>
      </c>
      <c r="W13" s="6">
        <f>SUM(C12+E12+G12+I12+K12+M12+O12+Q12+S12+U12)</f>
        <v>8</v>
      </c>
      <c r="X13" s="45" t="s">
        <v>7</v>
      </c>
      <c r="Y13" s="46">
        <f>C13+E13+G13+I13+K13+M13+O13+Q13+S13+U13</f>
        <v>33</v>
      </c>
      <c r="Z13" s="47">
        <f>D13+F13+H13+J13+L13+N13+P13+R13+T13+V13</f>
        <v>47</v>
      </c>
    </row>
    <row r="14" spans="1:26" ht="15.75" thickBot="1">
      <c r="A14" s="7"/>
      <c r="B14" s="48" t="s">
        <v>30</v>
      </c>
      <c r="C14" s="44">
        <f>D20</f>
        <v>25</v>
      </c>
      <c r="D14" s="44">
        <f>C20</f>
        <v>24</v>
      </c>
      <c r="E14" s="52">
        <f>'D1'!D23</f>
        <v>26</v>
      </c>
      <c r="F14" s="52">
        <f>'D1'!E23</f>
        <v>22</v>
      </c>
      <c r="G14" s="44">
        <f>H17</f>
        <v>18</v>
      </c>
      <c r="H14" s="44">
        <f>G17</f>
        <v>34</v>
      </c>
      <c r="I14" s="44">
        <f>J5</f>
        <v>0</v>
      </c>
      <c r="J14" s="44">
        <f>I5</f>
        <v>0</v>
      </c>
      <c r="K14" s="52">
        <f>'D1'!D47</f>
        <v>0</v>
      </c>
      <c r="L14" s="52">
        <f>'D1'!E47</f>
        <v>0</v>
      </c>
      <c r="M14" s="44">
        <f>N20</f>
        <v>0</v>
      </c>
      <c r="N14" s="44">
        <f>M20</f>
        <v>0</v>
      </c>
      <c r="O14" s="52">
        <f>'D1'!K23</f>
        <v>0</v>
      </c>
      <c r="P14" s="52">
        <f>'D1'!J23</f>
        <v>0</v>
      </c>
      <c r="Q14" s="44">
        <f>R17</f>
        <v>0</v>
      </c>
      <c r="R14" s="44">
        <f>Q17</f>
        <v>0</v>
      </c>
      <c r="S14" s="44">
        <f>T5</f>
        <v>0</v>
      </c>
      <c r="T14" s="44">
        <f>S5</f>
        <v>0</v>
      </c>
      <c r="U14" s="52">
        <f>'D1'!K47</f>
        <v>0</v>
      </c>
      <c r="V14" s="52">
        <f>'D1'!J47</f>
        <v>0</v>
      </c>
      <c r="W14" s="8">
        <f>Y13-Z13</f>
        <v>-14</v>
      </c>
      <c r="X14" s="49" t="s">
        <v>31</v>
      </c>
      <c r="Y14" s="50">
        <f>U14+S14+Q14+O14+M14+K14+I14+G14+E14+C14</f>
        <v>69</v>
      </c>
      <c r="Z14" s="51">
        <f>V14+T14+R14+P14+N14+L14+J14+H14+F14+D14</f>
        <v>80</v>
      </c>
    </row>
    <row r="15" spans="1:26" ht="15.75" thickTop="1">
      <c r="A15" s="3"/>
      <c r="B15" s="37" t="s">
        <v>28</v>
      </c>
      <c r="C15" s="38" t="str">
        <f>IF(C16&gt;10, "3",IF(C16=10, "2",IF(C16&gt;=1, "1", "0")))</f>
        <v>3</v>
      </c>
      <c r="D15" s="39"/>
      <c r="E15" s="38" t="str">
        <f>IF(E16&gt;10, "3",IF(E16=10, "2",IF(E16&gt;=1, "1", "0")))</f>
        <v>3</v>
      </c>
      <c r="F15" s="39"/>
      <c r="G15" s="38" t="str">
        <f>IF(G16&gt;10, "3",IF(G16=10, "2",IF(G16&gt;=1, "1", "0")))</f>
        <v>3</v>
      </c>
      <c r="H15" s="39"/>
      <c r="I15" s="38" t="str">
        <f>IF(I16&gt;10, "3",IF(I16=10, "2",IF(I16&gt;=1, "1", "0")))</f>
        <v>1</v>
      </c>
      <c r="J15" s="39"/>
      <c r="K15" s="38" t="str">
        <f>IF(K16&gt;10, "3",IF(K16=10, "2",IF(K16&gt;=1, "1", "0")))</f>
        <v>0</v>
      </c>
      <c r="L15" s="39"/>
      <c r="M15" s="38" t="str">
        <f>IF(M16&gt;10, "3",IF(M16=10, "2",IF(M16&gt;=1, "1", "0")))</f>
        <v>0</v>
      </c>
      <c r="N15" s="39"/>
      <c r="O15" s="38" t="str">
        <f>IF(O16&gt;10, "3",IF(O16=10, "2",IF(O16&gt;=1, "1", "0")))</f>
        <v>0</v>
      </c>
      <c r="P15" s="39"/>
      <c r="Q15" s="38" t="str">
        <f>IF(Q16&gt;10, "3",IF(Q16=10, "2",IF(Q16&gt;=1, "1", "0")))</f>
        <v>0</v>
      </c>
      <c r="R15" s="39"/>
      <c r="S15" s="38" t="str">
        <f>IF(S16&gt;10, "3",IF(S16=10, "2",IF(S16&gt;=1, "1", "0")))</f>
        <v>0</v>
      </c>
      <c r="T15" s="39"/>
      <c r="U15" s="38" t="str">
        <f>IF(U16&gt;10, "3",IF(U16=10, "2",IF(U16&gt;=1, "1", "0")))</f>
        <v>0</v>
      </c>
      <c r="V15" s="39"/>
      <c r="W15" s="4" t="str">
        <f>A16</f>
        <v>CDT</v>
      </c>
      <c r="X15" s="40" t="s">
        <v>26</v>
      </c>
      <c r="Y15" s="41">
        <f>Y17-Z17</f>
        <v>14</v>
      </c>
      <c r="Z15" s="42"/>
    </row>
    <row r="16" spans="1:26">
      <c r="A16" s="5" t="str">
        <f>'D1'!C12</f>
        <v>CDT</v>
      </c>
      <c r="B16" s="43" t="s">
        <v>29</v>
      </c>
      <c r="C16" s="44">
        <f>D7</f>
        <v>12</v>
      </c>
      <c r="D16" s="44">
        <f>C7</f>
        <v>8</v>
      </c>
      <c r="E16" s="52">
        <f>'D1'!D20</f>
        <v>12</v>
      </c>
      <c r="F16" s="52">
        <f>'D1'!E20</f>
        <v>8</v>
      </c>
      <c r="G16" s="52">
        <f>'D1'!D28</f>
        <v>16</v>
      </c>
      <c r="H16" s="52">
        <f>'D1'!E28</f>
        <v>4</v>
      </c>
      <c r="I16" s="44">
        <f>J19</f>
        <v>5</v>
      </c>
      <c r="J16" s="44">
        <f>I19</f>
        <v>15</v>
      </c>
      <c r="K16" s="52">
        <f>'D1'!D44</f>
        <v>0</v>
      </c>
      <c r="L16" s="52">
        <f>'D1'!E44</f>
        <v>0</v>
      </c>
      <c r="M16" s="44">
        <f>N7</f>
        <v>0</v>
      </c>
      <c r="N16" s="44">
        <f>M7</f>
        <v>0</v>
      </c>
      <c r="O16" s="52">
        <f>'D1'!K20</f>
        <v>0</v>
      </c>
      <c r="P16" s="52">
        <f>'D1'!J20</f>
        <v>0</v>
      </c>
      <c r="Q16" s="52">
        <f>'D1'!K28</f>
        <v>0</v>
      </c>
      <c r="R16" s="52">
        <f>'D1'!J28</f>
        <v>0</v>
      </c>
      <c r="S16" s="44">
        <f>T19</f>
        <v>0</v>
      </c>
      <c r="T16" s="44">
        <f>S19</f>
        <v>0</v>
      </c>
      <c r="U16" s="52">
        <f>'D1'!K44</f>
        <v>0</v>
      </c>
      <c r="V16" s="52">
        <f>'D1'!J44</f>
        <v>0</v>
      </c>
      <c r="W16" s="6">
        <f>SUM(C15+E15+G15+I15+K15+M15+O15+Q15+S15+U15)</f>
        <v>10</v>
      </c>
      <c r="X16" s="45" t="s">
        <v>7</v>
      </c>
      <c r="Y16" s="46">
        <f>C16+E16+G16+I16+K16+M16+O16+Q16+S16+U16</f>
        <v>45</v>
      </c>
      <c r="Z16" s="47">
        <f>D16+F16+H16+J16+L16+N16+P16+R16+T16+V16</f>
        <v>35</v>
      </c>
    </row>
    <row r="17" spans="1:26" ht="15.75" thickBot="1">
      <c r="A17" s="7"/>
      <c r="B17" s="48" t="s">
        <v>30</v>
      </c>
      <c r="C17" s="44">
        <f>D8</f>
        <v>29</v>
      </c>
      <c r="D17" s="44">
        <f>C8</f>
        <v>23</v>
      </c>
      <c r="E17" s="52">
        <f>'D1'!D21</f>
        <v>28</v>
      </c>
      <c r="F17" s="52">
        <f>'D1'!E21</f>
        <v>21</v>
      </c>
      <c r="G17" s="52">
        <f>'D1'!D29</f>
        <v>34</v>
      </c>
      <c r="H17" s="52">
        <f>'D1'!E29</f>
        <v>18</v>
      </c>
      <c r="I17" s="44">
        <f>J20</f>
        <v>18</v>
      </c>
      <c r="J17" s="44">
        <f>I20</f>
        <v>33</v>
      </c>
      <c r="K17" s="52">
        <f>'D1'!D45</f>
        <v>0</v>
      </c>
      <c r="L17" s="52">
        <f>'D1'!E45</f>
        <v>0</v>
      </c>
      <c r="M17" s="44">
        <f>N8</f>
        <v>0</v>
      </c>
      <c r="N17" s="44">
        <f>M8</f>
        <v>0</v>
      </c>
      <c r="O17" s="52">
        <f>'D1'!K21</f>
        <v>0</v>
      </c>
      <c r="P17" s="52">
        <f>'D1'!J21</f>
        <v>0</v>
      </c>
      <c r="Q17" s="52">
        <f>'D1'!K29</f>
        <v>0</v>
      </c>
      <c r="R17" s="52">
        <f>'D1'!J29</f>
        <v>0</v>
      </c>
      <c r="S17" s="44">
        <f>T20</f>
        <v>0</v>
      </c>
      <c r="T17" s="44">
        <f>S20</f>
        <v>0</v>
      </c>
      <c r="U17" s="52">
        <f>'D1'!K45</f>
        <v>0</v>
      </c>
      <c r="V17" s="52">
        <f>'D1'!J45</f>
        <v>0</v>
      </c>
      <c r="W17" s="8">
        <f>Y16-Z16</f>
        <v>10</v>
      </c>
      <c r="X17" s="49" t="s">
        <v>31</v>
      </c>
      <c r="Y17" s="50">
        <f>U17+S17+Q17+O17+M17+K17+I17+G17+E17+C17</f>
        <v>109</v>
      </c>
      <c r="Z17" s="51">
        <f>V17+T17+R17+P17+N17+L17+J17+H17+F17+D17</f>
        <v>95</v>
      </c>
    </row>
    <row r="18" spans="1:26" ht="15.75" thickTop="1">
      <c r="A18" s="3"/>
      <c r="B18" s="37" t="s">
        <v>28</v>
      </c>
      <c r="C18" s="38" t="str">
        <f>IF(C19&gt;10, "3",IF(C19=10, "2",IF(C19&gt;=1, "1", "0")))</f>
        <v>1</v>
      </c>
      <c r="D18" s="39"/>
      <c r="E18" s="38" t="str">
        <f>IF(E19&gt;10, "3",IF(E19=10, "2",IF(E19&gt;=1, "1", "0")))</f>
        <v>1</v>
      </c>
      <c r="F18" s="39"/>
      <c r="G18" s="38" t="str">
        <f>IF(G19&gt;10, "3",IF(G19=10, "2",IF(G19&gt;=1, "1", "0")))</f>
        <v>1</v>
      </c>
      <c r="H18" s="39"/>
      <c r="I18" s="38" t="str">
        <f>IF(I19&gt;10, "3",IF(I19=10, "2",IF(I19&gt;=1, "1", "0")))</f>
        <v>3</v>
      </c>
      <c r="J18" s="39"/>
      <c r="K18" s="38" t="str">
        <f>IF(K19&gt;10, "3",IF(K19=10, "2",IF(K19&gt;=1, "1", "0")))</f>
        <v>0</v>
      </c>
      <c r="L18" s="39"/>
      <c r="M18" s="38" t="str">
        <f>IF(M19&gt;10, "3",IF(M19=10, "2",IF(M19&gt;=1, "1", "0")))</f>
        <v>0</v>
      </c>
      <c r="N18" s="39"/>
      <c r="O18" s="38" t="str">
        <f>IF(O19&gt;10, "3",IF(O19=10, "2",IF(O19&gt;=1, "1", "0")))</f>
        <v>0</v>
      </c>
      <c r="P18" s="39"/>
      <c r="Q18" s="38" t="str">
        <f>IF(Q19&gt;10, "3",IF(Q19=10, "2",IF(Q19&gt;=1, "1", "0")))</f>
        <v>0</v>
      </c>
      <c r="R18" s="39"/>
      <c r="S18" s="38" t="str">
        <f>IF(S19&gt;10, "3",IF(S19=10, "2",IF(S19&gt;=1, "1", "0")))</f>
        <v>0</v>
      </c>
      <c r="T18" s="39"/>
      <c r="U18" s="38" t="str">
        <f>IF(U19&gt;10, "3",IF(U19=10, "2",IF(U19&gt;=1, "1", "0")))</f>
        <v>0</v>
      </c>
      <c r="V18" s="39"/>
      <c r="W18" s="4" t="str">
        <f>A19</f>
        <v>ABEILLES</v>
      </c>
      <c r="X18" s="40" t="s">
        <v>26</v>
      </c>
      <c r="Y18" s="41">
        <f>Y20-Z20</f>
        <v>-19</v>
      </c>
      <c r="Z18" s="42"/>
    </row>
    <row r="19" spans="1:26">
      <c r="A19" s="5" t="str">
        <f>'D1'!B16</f>
        <v>ABEILLES</v>
      </c>
      <c r="B19" s="43" t="s">
        <v>29</v>
      </c>
      <c r="C19" s="52">
        <f>'D1'!D16</f>
        <v>9</v>
      </c>
      <c r="D19" s="52">
        <f>'D1'!E16</f>
        <v>11</v>
      </c>
      <c r="E19" s="52">
        <f>'D1'!D24</f>
        <v>5</v>
      </c>
      <c r="F19" s="52">
        <f>'D1'!E24</f>
        <v>15</v>
      </c>
      <c r="G19" s="44">
        <f>H10</f>
        <v>5</v>
      </c>
      <c r="H19" s="44">
        <f>G10</f>
        <v>15</v>
      </c>
      <c r="I19" s="52">
        <f>'D1'!D36</f>
        <v>15</v>
      </c>
      <c r="J19" s="52">
        <f>'D1'!E36</f>
        <v>5</v>
      </c>
      <c r="K19" s="44">
        <f>L7</f>
        <v>0</v>
      </c>
      <c r="L19" s="44">
        <f>K7</f>
        <v>0</v>
      </c>
      <c r="M19" s="52">
        <f>'D1'!K16</f>
        <v>0</v>
      </c>
      <c r="N19" s="52">
        <f>'D1'!J16</f>
        <v>0</v>
      </c>
      <c r="O19" s="52">
        <f>'D1'!K24</f>
        <v>0</v>
      </c>
      <c r="P19" s="52">
        <f>'D1'!J24</f>
        <v>0</v>
      </c>
      <c r="Q19" s="44">
        <f>R10</f>
        <v>0</v>
      </c>
      <c r="R19" s="44">
        <f>Q10</f>
        <v>0</v>
      </c>
      <c r="S19" s="52">
        <f>'D1'!K36</f>
        <v>0</v>
      </c>
      <c r="T19" s="52">
        <f>'D1'!J36</f>
        <v>0</v>
      </c>
      <c r="U19" s="44">
        <f>V7</f>
        <v>0</v>
      </c>
      <c r="V19" s="44">
        <f>U7</f>
        <v>0</v>
      </c>
      <c r="W19" s="6">
        <f>SUM(C18+E18+G18+I18+K18+M18+O18+Q18+S18+U18)</f>
        <v>6</v>
      </c>
      <c r="X19" s="45" t="s">
        <v>7</v>
      </c>
      <c r="Y19" s="46">
        <f>C19+E19+G19+I19+K19+M19+O19+Q19+S19+U19</f>
        <v>34</v>
      </c>
      <c r="Z19" s="47">
        <f>D19+F19+H19+J19+L19+N19+P19+R19+T19+V19</f>
        <v>46</v>
      </c>
    </row>
    <row r="20" spans="1:26" ht="15.75" thickBot="1">
      <c r="A20" s="7"/>
      <c r="B20" s="48" t="s">
        <v>30</v>
      </c>
      <c r="C20" s="52">
        <f>'D1'!D17</f>
        <v>24</v>
      </c>
      <c r="D20" s="52">
        <f>'D1'!E17</f>
        <v>25</v>
      </c>
      <c r="E20" s="52">
        <f>'D1'!D25</f>
        <v>16</v>
      </c>
      <c r="F20" s="52">
        <f>'D1'!E25</f>
        <v>33</v>
      </c>
      <c r="G20" s="44">
        <f>H11</f>
        <v>15</v>
      </c>
      <c r="H20" s="44">
        <f>G11</f>
        <v>31</v>
      </c>
      <c r="I20" s="52">
        <f>'D1'!D37</f>
        <v>33</v>
      </c>
      <c r="J20" s="52">
        <f>'D1'!E37</f>
        <v>18</v>
      </c>
      <c r="K20" s="44">
        <f>L8</f>
        <v>0</v>
      </c>
      <c r="L20" s="44">
        <f>K8</f>
        <v>0</v>
      </c>
      <c r="M20" s="52">
        <f>'D1'!K17</f>
        <v>0</v>
      </c>
      <c r="N20" s="52">
        <f>'D1'!J17</f>
        <v>0</v>
      </c>
      <c r="O20" s="52">
        <f>'D1'!K25</f>
        <v>0</v>
      </c>
      <c r="P20" s="52">
        <f>'D1'!J25</f>
        <v>0</v>
      </c>
      <c r="Q20" s="44">
        <f>R11</f>
        <v>0</v>
      </c>
      <c r="R20" s="44">
        <f>Q11</f>
        <v>0</v>
      </c>
      <c r="S20" s="52">
        <f>'D1'!K37</f>
        <v>0</v>
      </c>
      <c r="T20" s="52">
        <f>'D1'!J37</f>
        <v>0</v>
      </c>
      <c r="U20" s="44">
        <f>V8</f>
        <v>0</v>
      </c>
      <c r="V20" s="44">
        <f>U8</f>
        <v>0</v>
      </c>
      <c r="W20" s="8">
        <f>Y19-Z19</f>
        <v>-12</v>
      </c>
      <c r="X20" s="49" t="s">
        <v>31</v>
      </c>
      <c r="Y20" s="50">
        <f>U20+S20+Q20+O20+M20+K20+I20+G20+E20+C20</f>
        <v>88</v>
      </c>
      <c r="Z20" s="51">
        <f>V20+T20+R20+P20+N20+L20+J20+H20+F20+D20</f>
        <v>107</v>
      </c>
    </row>
    <row r="21" spans="1:26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D1</vt:lpstr>
      <vt:lpstr>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2012-11-28T08:45:53Z</dcterms:modified>
</cp:coreProperties>
</file>