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X4" i="1" l="1"/>
  <c r="Y4" i="1" s="1"/>
  <c r="X5" i="1"/>
  <c r="Y5" i="1" s="1"/>
  <c r="W6" i="1"/>
  <c r="X6" i="1"/>
  <c r="Y6" i="1" s="1"/>
  <c r="X7" i="1"/>
  <c r="Y7" i="1" s="1"/>
  <c r="X8" i="1"/>
  <c r="Y8" i="1" s="1"/>
  <c r="X9" i="1"/>
  <c r="Y9" i="1" s="1"/>
  <c r="X10" i="1"/>
  <c r="Y10" i="1" s="1"/>
  <c r="X11" i="1"/>
  <c r="Y11" i="1" s="1"/>
  <c r="X12" i="1"/>
  <c r="Y12" i="1" s="1"/>
  <c r="B13" i="1"/>
  <c r="D13" i="1"/>
  <c r="F13" i="1"/>
  <c r="H13" i="1"/>
  <c r="J13" i="1"/>
  <c r="L13" i="1"/>
  <c r="N13" i="1"/>
  <c r="P13" i="1"/>
  <c r="R13" i="1"/>
  <c r="T13" i="1"/>
  <c r="U4" i="1" s="1"/>
  <c r="V13" i="1"/>
  <c r="W11" i="1" s="1"/>
  <c r="K13" i="1" l="1"/>
  <c r="W8" i="1"/>
  <c r="G13" i="1"/>
  <c r="W12" i="1"/>
  <c r="W9" i="1"/>
  <c r="W4" i="1"/>
  <c r="O13" i="1"/>
  <c r="I13" i="1"/>
  <c r="C13" i="1"/>
  <c r="X13" i="1"/>
  <c r="Y13" i="1" s="1"/>
  <c r="M13" i="1"/>
  <c r="W10" i="1"/>
  <c r="U9" i="1"/>
  <c r="W7" i="1"/>
  <c r="W5" i="1"/>
  <c r="E13" i="1"/>
  <c r="U11" i="1"/>
  <c r="S13" i="1"/>
  <c r="U12" i="1"/>
  <c r="Q13" i="1"/>
  <c r="U10" i="1"/>
  <c r="U8" i="1"/>
  <c r="U7" i="1"/>
  <c r="U6" i="1"/>
  <c r="U5" i="1"/>
  <c r="U13" i="1" l="1"/>
</calcChain>
</file>

<file path=xl/sharedStrings.xml><?xml version="1.0" encoding="utf-8"?>
<sst xmlns="http://schemas.openxmlformats.org/spreadsheetml/2006/main" count="50" uniqueCount="25">
  <si>
    <t>Indonésie</t>
  </si>
  <si>
    <t>Singapour</t>
  </si>
  <si>
    <t>Malaisie</t>
  </si>
  <si>
    <t>Vietnam</t>
  </si>
  <si>
    <t>Laos</t>
  </si>
  <si>
    <t>Cambodge</t>
  </si>
  <si>
    <t>Thaïlande du Sud</t>
  </si>
  <si>
    <t>Thaïlande du Nord</t>
  </si>
  <si>
    <t>Birmanie</t>
  </si>
  <si>
    <t>Pays</t>
  </si>
  <si>
    <t>%</t>
  </si>
  <si>
    <t>€</t>
  </si>
  <si>
    <t>nbre de jours</t>
  </si>
  <si>
    <t>Total général</t>
  </si>
  <si>
    <t>Prix/Jour/Personne</t>
  </si>
  <si>
    <t>Prix/jour pour famille de 5 (3 adultes et 2 enfants)</t>
  </si>
  <si>
    <t>visite</t>
  </si>
  <si>
    <t>visa</t>
  </si>
  <si>
    <t>transport</t>
  </si>
  <si>
    <t>taxe</t>
  </si>
  <si>
    <t>souvenirs</t>
  </si>
  <si>
    <t>santé</t>
  </si>
  <si>
    <t>hébergement</t>
  </si>
  <si>
    <t>alimentation</t>
  </si>
  <si>
    <t>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</si>
</sst>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€&quot;;\-#,##0.00\ &quot;€&quot;"/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2" applyNumberFormat="1" applyFont="1"/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left" vertical="center" indent="1"/>
    </xf>
    <xf numFmtId="7" fontId="2" fillId="3" borderId="1" xfId="1" applyNumberFormat="1" applyFont="1" applyFill="1" applyBorder="1" applyAlignment="1">
      <alignment horizontal="left" vertical="center" indent="1"/>
    </xf>
    <xf numFmtId="10" fontId="2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7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10" fontId="0" fillId="4" borderId="1" xfId="2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Continuous" vertical="center" wrapText="1"/>
    </xf>
    <xf numFmtId="43" fontId="0" fillId="0" borderId="0" xfId="1" applyFont="1" applyAlignment="1">
      <alignment horizontal="center" vertical="center"/>
    </xf>
    <xf numFmtId="0" fontId="4" fillId="3" borderId="0" xfId="0" applyFont="1" applyFill="1" applyAlignment="1">
      <alignment horizontal="centerContinuous" vertical="center"/>
    </xf>
    <xf numFmtId="43" fontId="0" fillId="0" borderId="1" xfId="1" applyFont="1" applyBorder="1" applyAlignment="1">
      <alignment horizontal="left" vertical="top"/>
    </xf>
    <xf numFmtId="0" fontId="0" fillId="0" borderId="0" xfId="0" applyFont="1" applyAlignment="1">
      <alignment horizontal="center" vertical="center"/>
    </xf>
    <xf numFmtId="43" fontId="2" fillId="2" borderId="1" xfId="1" applyFont="1" applyFill="1" applyBorder="1" applyAlignment="1">
      <alignment horizontal="left" vertical="center" indent="1"/>
    </xf>
    <xf numFmtId="0" fontId="2" fillId="3" borderId="0" xfId="0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Continuous" vertical="center"/>
    </xf>
    <xf numFmtId="0" fontId="5" fillId="6" borderId="0" xfId="0" applyFont="1" applyFill="1" applyAlignment="1">
      <alignment horizontal="centerContinuous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Dépenses</a:t>
            </a:r>
            <a:r>
              <a:rPr lang="fr-FR" baseline="0"/>
              <a:t> par pays </a:t>
            </a:r>
            <a:r>
              <a:rPr lang="fr-FR"/>
              <a:t>Pour 7 mois</a:t>
            </a:r>
          </a:p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en Asie du Sud-Est pour une famille de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3.6834213968155331E-2"/>
                  <c:y val="1.79475008180082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466138049419118E-3"/>
                  <c:y val="2.3477297986888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0466138049419118E-3"/>
                  <c:y val="2.60858866520982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3.069920707412875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1.8419524244477205E-2"/>
                  <c:y val="-2.60858866520982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Feuil1!$A$4:$A$12</c:f>
              <c:strCache>
                <c:ptCount val="9"/>
                <c:pt idx="0">
                  <c:v>Birmanie</c:v>
                </c:pt>
                <c:pt idx="1">
                  <c:v>Thaïlande du Nord</c:v>
                </c:pt>
                <c:pt idx="2">
                  <c:v>Thaïlande du Sud</c:v>
                </c:pt>
                <c:pt idx="3">
                  <c:v>Cambodge</c:v>
                </c:pt>
                <c:pt idx="4">
                  <c:v>Laos</c:v>
                </c:pt>
                <c:pt idx="5">
                  <c:v>Vietnam</c:v>
                </c:pt>
                <c:pt idx="6">
                  <c:v>Malaisie</c:v>
                </c:pt>
                <c:pt idx="7">
                  <c:v>Singapour</c:v>
                </c:pt>
                <c:pt idx="8">
                  <c:v>Indonésie</c:v>
                </c:pt>
              </c:strCache>
            </c:strRef>
          </c:cat>
          <c:val>
            <c:numRef>
              <c:f>Feuil1!$T$4:$T$12</c:f>
              <c:numCache>
                <c:formatCode>"€"#,##0.00_);\("€"#,##0.00\)</c:formatCode>
                <c:ptCount val="9"/>
                <c:pt idx="0">
                  <c:v>4145.3242662211078</c:v>
                </c:pt>
                <c:pt idx="1">
                  <c:v>1353.1607235142101</c:v>
                </c:pt>
                <c:pt idx="2">
                  <c:v>2548.6069422911282</c:v>
                </c:pt>
                <c:pt idx="3">
                  <c:v>1524.5333333333333</c:v>
                </c:pt>
                <c:pt idx="4">
                  <c:v>2704.8512811791379</c:v>
                </c:pt>
                <c:pt idx="5">
                  <c:v>2467.1518181818178</c:v>
                </c:pt>
                <c:pt idx="6">
                  <c:v>4811.2666666666664</c:v>
                </c:pt>
                <c:pt idx="7">
                  <c:v>2101.532373156931</c:v>
                </c:pt>
                <c:pt idx="8">
                  <c:v>6589.9689374999998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rnd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 </a:t>
            </a:r>
            <a:r>
              <a:rPr lang="fr-FR" baseline="0"/>
              <a:t>par nature de d</a:t>
            </a:r>
            <a:r>
              <a:rPr lang="fr-FR"/>
              <a:t>épenses Pour 7 mois</a:t>
            </a:r>
          </a:p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aseline="0"/>
              <a:t>en Asie du Sud-Est pour une famille de 5 </a:t>
            </a:r>
            <a:endParaRPr lang="fr-FR"/>
          </a:p>
        </c:rich>
      </c:tx>
      <c:layout>
        <c:manualLayout>
          <c:xMode val="edge"/>
          <c:yMode val="edge"/>
          <c:x val="0.10561425152423887"/>
          <c:y val="1.355013550135501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6056403918431891"/>
                  <c:y val="0.10091799500672177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9045854530014207E-2"/>
                  <c:y val="-0.21270127819388429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304086351145003E-2"/>
                  <c:y val="6.779208679871509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5.6971409119384371E-2"/>
                  <c:y val="-7.339433758016292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4459874602819248"/>
                  <c:y val="-4.9740733627808714E-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400" b="1"/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(Feuil1!$B$2,Feuil1!$D$2,Feuil1!$F$2,Feuil1!$H$2,Feuil1!$J$2,Feuil1!$L$2,Feuil1!$N$2,Feuil1!$P$2,Feuil1!$R$2)</c:f>
              <c:strCache>
                <c:ptCount val="9"/>
                <c:pt idx="0">
                  <c:v>achat</c:v>
                </c:pt>
                <c:pt idx="1">
                  <c:v>alimentation</c:v>
                </c:pt>
                <c:pt idx="2">
                  <c:v>hébergement</c:v>
                </c:pt>
                <c:pt idx="3">
                  <c:v>santé</c:v>
                </c:pt>
                <c:pt idx="4">
                  <c:v>souvenirs</c:v>
                </c:pt>
                <c:pt idx="5">
                  <c:v>taxe</c:v>
                </c:pt>
                <c:pt idx="6">
                  <c:v>transport</c:v>
                </c:pt>
                <c:pt idx="7">
                  <c:v>visa</c:v>
                </c:pt>
                <c:pt idx="8">
                  <c:v>visite</c:v>
                </c:pt>
              </c:strCache>
            </c:strRef>
          </c:cat>
          <c:val>
            <c:numRef>
              <c:f>(Feuil1!$B$13,Feuil1!$D$13,Feuil1!$F$13,Feuil1!$H$13,Feuil1!$J$13,Feuil1!$L$13,Feuil1!$N$13,Feuil1!$P$13,Feuil1!$R$13)</c:f>
              <c:numCache>
                <c:formatCode>#,##0.00</c:formatCode>
                <c:ptCount val="9"/>
                <c:pt idx="0">
                  <c:v>1428.7763642640896</c:v>
                </c:pt>
                <c:pt idx="1">
                  <c:v>6380.0776479732849</c:v>
                </c:pt>
                <c:pt idx="2">
                  <c:v>10125.038429101509</c:v>
                </c:pt>
                <c:pt idx="3">
                  <c:v>125.68000192188416</c:v>
                </c:pt>
                <c:pt idx="4">
                  <c:v>559.37799444805466</c:v>
                </c:pt>
                <c:pt idx="5">
                  <c:v>74.074074074074076</c:v>
                </c:pt>
                <c:pt idx="6">
                  <c:v>6612.0686461423466</c:v>
                </c:pt>
                <c:pt idx="7">
                  <c:v>719.21395325807089</c:v>
                </c:pt>
                <c:pt idx="8">
                  <c:v>2222.0892308610219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rnd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gif"/><Relationship Id="rId5" Type="http://schemas.openxmlformats.org/officeDocument/2006/relationships/image" Target="../media/image5.jpeg"/><Relationship Id="rId10" Type="http://schemas.openxmlformats.org/officeDocument/2006/relationships/chart" Target="../charts/chart2.xml"/><Relationship Id="rId4" Type="http://schemas.openxmlformats.org/officeDocument/2006/relationships/image" Target="../media/image4.jpeg"/><Relationship Id="rId9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273845</xdr:colOff>
      <xdr:row>3</xdr:row>
      <xdr:rowOff>214313</xdr:rowOff>
    </xdr:from>
    <xdr:to>
      <xdr:col>0</xdr:col>
      <xdr:colOff>1025968</xdr:colOff>
      <xdr:row>3</xdr:row>
      <xdr:rowOff>654844</xdr:rowOff>
    </xdr:to>
    <xdr:pic>
      <xdr:nvPicPr>
        <xdr:cNvPr id="2" name="Image 5" descr="http://www.drapeau-dz.com/sites/default/files/Myanma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5" y="757238"/>
          <a:ext cx="485423" cy="2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273844</xdr:colOff>
      <xdr:row>4</xdr:row>
      <xdr:rowOff>216694</xdr:rowOff>
    </xdr:from>
    <xdr:ext cx="756000" cy="504000"/>
    <xdr:pic>
      <xdr:nvPicPr>
        <xdr:cNvPr id="3" name="Image 6" descr="http://auto.img.v4.skyrock.net/4191/11154191/pics/253118143_1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950119"/>
          <a:ext cx="75600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266700</xdr:colOff>
      <xdr:row>5</xdr:row>
      <xdr:rowOff>233363</xdr:rowOff>
    </xdr:from>
    <xdr:ext cx="756000" cy="504000"/>
    <xdr:pic>
      <xdr:nvPicPr>
        <xdr:cNvPr id="4" name="Image 7" descr="http://auto.img.v4.skyrock.net/4191/11154191/pics/253118143_1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38238"/>
          <a:ext cx="75600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269112</xdr:colOff>
      <xdr:row>6</xdr:row>
      <xdr:rowOff>214312</xdr:rowOff>
    </xdr:from>
    <xdr:ext cx="755091" cy="504000"/>
    <xdr:pic>
      <xdr:nvPicPr>
        <xdr:cNvPr id="5" name="Image 8" descr="http://www.lexilogos.com/images/cambodge_drapeau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112" y="1338262"/>
          <a:ext cx="755091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285750</xdr:colOff>
      <xdr:row>7</xdr:row>
      <xdr:rowOff>203200</xdr:rowOff>
    </xdr:from>
    <xdr:ext cx="755160" cy="504000"/>
    <xdr:pic>
      <xdr:nvPicPr>
        <xdr:cNvPr id="6" name="Image 9" descr="http://www.quizz.biz/uploads/quizz/297085/10_2f665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527175"/>
          <a:ext cx="75516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277844</xdr:colOff>
      <xdr:row>8</xdr:row>
      <xdr:rowOff>238125</xdr:rowOff>
    </xdr:from>
    <xdr:ext cx="766871" cy="504000"/>
    <xdr:pic>
      <xdr:nvPicPr>
        <xdr:cNvPr id="7" name="Image 11" descr="http://www.dinosoria.com/pays/drapeaux/vietnam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844" y="1714500"/>
          <a:ext cx="766871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257968</xdr:colOff>
      <xdr:row>9</xdr:row>
      <xdr:rowOff>246062</xdr:rowOff>
    </xdr:from>
    <xdr:ext cx="756000" cy="504000"/>
    <xdr:pic>
      <xdr:nvPicPr>
        <xdr:cNvPr id="8" name="Image 12" descr="http://p4.storage.canalblog.com/41/43/743103/63922074.gif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968" y="1903412"/>
          <a:ext cx="75600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210346</xdr:colOff>
      <xdr:row>10</xdr:row>
      <xdr:rowOff>222250</xdr:rowOff>
    </xdr:from>
    <xdr:ext cx="788067" cy="504000"/>
    <xdr:pic>
      <xdr:nvPicPr>
        <xdr:cNvPr id="9" name="Image 13" descr="http://www.faber-france.fr/img/visuels/singapour.gif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46" y="2098675"/>
          <a:ext cx="788067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242114</xdr:colOff>
      <xdr:row>11</xdr:row>
      <xdr:rowOff>210343</xdr:rowOff>
    </xdr:from>
    <xdr:ext cx="711796" cy="504000"/>
    <xdr:pic>
      <xdr:nvPicPr>
        <xdr:cNvPr id="10" name="Image 14" descr="http://www.faber-france.fr/img/visuels/indonesie.gif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14" y="2286793"/>
          <a:ext cx="711796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25</xdr:col>
      <xdr:colOff>273845</xdr:colOff>
      <xdr:row>3</xdr:row>
      <xdr:rowOff>214313</xdr:rowOff>
    </xdr:from>
    <xdr:to>
      <xdr:col>25</xdr:col>
      <xdr:colOff>1025968</xdr:colOff>
      <xdr:row>3</xdr:row>
      <xdr:rowOff>654844</xdr:rowOff>
    </xdr:to>
    <xdr:pic>
      <xdr:nvPicPr>
        <xdr:cNvPr id="11" name="Image 15" descr="http://www.drapeau-dz.com/sites/default/files/Myanma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3845" y="757238"/>
          <a:ext cx="485423" cy="2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273844</xdr:colOff>
      <xdr:row>4</xdr:row>
      <xdr:rowOff>216694</xdr:rowOff>
    </xdr:from>
    <xdr:ext cx="756000" cy="504000"/>
    <xdr:pic>
      <xdr:nvPicPr>
        <xdr:cNvPr id="12" name="Image 16" descr="http://auto.img.v4.skyrock.net/4191/11154191/pics/253118143_1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3844" y="950119"/>
          <a:ext cx="75600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266700</xdr:colOff>
      <xdr:row>5</xdr:row>
      <xdr:rowOff>233363</xdr:rowOff>
    </xdr:from>
    <xdr:ext cx="756000" cy="504000"/>
    <xdr:pic>
      <xdr:nvPicPr>
        <xdr:cNvPr id="13" name="Image 17" descr="http://auto.img.v4.skyrock.net/4191/11154191/pics/253118143_1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6700" y="1138238"/>
          <a:ext cx="75600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269112</xdr:colOff>
      <xdr:row>6</xdr:row>
      <xdr:rowOff>214312</xdr:rowOff>
    </xdr:from>
    <xdr:ext cx="755091" cy="504000"/>
    <xdr:pic>
      <xdr:nvPicPr>
        <xdr:cNvPr id="14" name="Image 18" descr="http://www.lexilogos.com/images/cambodge_drapeau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9112" y="1338262"/>
          <a:ext cx="755091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285750</xdr:colOff>
      <xdr:row>7</xdr:row>
      <xdr:rowOff>203200</xdr:rowOff>
    </xdr:from>
    <xdr:ext cx="755160" cy="504000"/>
    <xdr:pic>
      <xdr:nvPicPr>
        <xdr:cNvPr id="15" name="Image 19" descr="http://www.quizz.biz/uploads/quizz/297085/10_2f665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0" y="1527175"/>
          <a:ext cx="75516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277844</xdr:colOff>
      <xdr:row>8</xdr:row>
      <xdr:rowOff>238125</xdr:rowOff>
    </xdr:from>
    <xdr:ext cx="766871" cy="504000"/>
    <xdr:pic>
      <xdr:nvPicPr>
        <xdr:cNvPr id="16" name="Image 20" descr="http://www.dinosoria.com/pays/drapeaux/vietnam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7844" y="1714500"/>
          <a:ext cx="766871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257968</xdr:colOff>
      <xdr:row>9</xdr:row>
      <xdr:rowOff>246062</xdr:rowOff>
    </xdr:from>
    <xdr:ext cx="756000" cy="504000"/>
    <xdr:pic>
      <xdr:nvPicPr>
        <xdr:cNvPr id="17" name="Image 21" descr="http://p4.storage.canalblog.com/41/43/743103/63922074.gif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7968" y="1903412"/>
          <a:ext cx="756000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210346</xdr:colOff>
      <xdr:row>10</xdr:row>
      <xdr:rowOff>222250</xdr:rowOff>
    </xdr:from>
    <xdr:ext cx="788067" cy="504000"/>
    <xdr:pic>
      <xdr:nvPicPr>
        <xdr:cNvPr id="18" name="Image 22" descr="http://www.faber-france.fr/img/visuels/singapour.gif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0346" y="2098675"/>
          <a:ext cx="788067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242114</xdr:colOff>
      <xdr:row>11</xdr:row>
      <xdr:rowOff>210343</xdr:rowOff>
    </xdr:from>
    <xdr:ext cx="711796" cy="504000"/>
    <xdr:pic>
      <xdr:nvPicPr>
        <xdr:cNvPr id="19" name="Image 23" descr="http://www.faber-france.fr/img/visuels/indonesie.gif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2114" y="2286793"/>
          <a:ext cx="711796" cy="5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16</xdr:col>
      <xdr:colOff>662153</xdr:colOff>
      <xdr:row>15</xdr:row>
      <xdr:rowOff>122567</xdr:rowOff>
    </xdr:from>
    <xdr:to>
      <xdr:col>23</xdr:col>
      <xdr:colOff>1028700</xdr:colOff>
      <xdr:row>41</xdr:row>
      <xdr:rowOff>38100</xdr:rowOff>
    </xdr:to>
    <xdr:graphicFrame macro="">
      <xdr:nvGraphicFramePr>
        <xdr:cNvPr id="20" name="Graphique 3" title="Répartition des dépenses par pay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255814</xdr:colOff>
      <xdr:row>15</xdr:row>
      <xdr:rowOff>95250</xdr:rowOff>
    </xdr:from>
    <xdr:to>
      <xdr:col>15</xdr:col>
      <xdr:colOff>342900</xdr:colOff>
      <xdr:row>41</xdr:row>
      <xdr:rowOff>19050</xdr:rowOff>
    </xdr:to>
    <xdr:graphicFrame macro="">
      <xdr:nvGraphicFramePr>
        <xdr:cNvPr id="21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abSelected="1" zoomScale="80" zoomScaleNormal="80" workbookViewId="0">
      <pane ySplit="2" topLeftCell="A3" activePane="bottomLeft" state="frozen"/>
      <selection pane="bottomLeft" activeCell="Z19" sqref="Z19"/>
    </sheetView>
  </sheetViews>
  <sheetFormatPr defaultColWidth="11.42578125" defaultRowHeight="15" x14ac:dyDescent="0.25"/>
  <cols>
    <col min="1" max="1" width="20.140625" customWidth="1"/>
    <col min="2" max="2" width="14.140625" customWidth="1"/>
    <col min="3" max="3" width="10" customWidth="1"/>
    <col min="4" max="4" width="14.140625" style="2" customWidth="1"/>
    <col min="5" max="5" width="10" customWidth="1"/>
    <col min="6" max="6" width="14.140625" customWidth="1"/>
    <col min="7" max="7" width="10" customWidth="1"/>
    <col min="8" max="8" width="14.140625" customWidth="1"/>
    <col min="9" max="9" width="10" customWidth="1"/>
    <col min="10" max="10" width="14.140625" customWidth="1"/>
    <col min="11" max="11" width="10" customWidth="1"/>
    <col min="12" max="12" width="14.140625" customWidth="1"/>
    <col min="13" max="13" width="10" customWidth="1"/>
    <col min="14" max="14" width="14.140625" customWidth="1"/>
    <col min="15" max="15" width="10" customWidth="1"/>
    <col min="16" max="16" width="14.140625" customWidth="1"/>
    <col min="17" max="17" width="10" customWidth="1"/>
    <col min="18" max="18" width="14.140625" customWidth="1"/>
    <col min="19" max="19" width="10" customWidth="1"/>
    <col min="20" max="20" width="18.5703125" customWidth="1"/>
    <col min="22" max="22" width="11.42578125" style="1" customWidth="1"/>
    <col min="23" max="23" width="11.5703125" style="1" customWidth="1"/>
    <col min="24" max="24" width="16.140625" style="1" customWidth="1"/>
    <col min="25" max="25" width="13.28515625" style="1" customWidth="1"/>
    <col min="26" max="26" width="20.140625" customWidth="1"/>
  </cols>
  <sheetData>
    <row r="1" spans="1:26" ht="6" customHeight="1" x14ac:dyDescent="0.25"/>
    <row r="2" spans="1:26" s="26" customFormat="1" ht="34.5" customHeight="1" x14ac:dyDescent="0.25">
      <c r="A2" s="26" t="s">
        <v>9</v>
      </c>
      <c r="B2" s="28" t="s">
        <v>24</v>
      </c>
      <c r="C2" s="28"/>
      <c r="D2" s="29" t="s">
        <v>23</v>
      </c>
      <c r="E2" s="29"/>
      <c r="F2" s="28" t="s">
        <v>22</v>
      </c>
      <c r="G2" s="28"/>
      <c r="H2" s="29" t="s">
        <v>21</v>
      </c>
      <c r="I2" s="29"/>
      <c r="J2" s="28" t="s">
        <v>20</v>
      </c>
      <c r="K2" s="28"/>
      <c r="L2" s="29" t="s">
        <v>19</v>
      </c>
      <c r="M2" s="29"/>
      <c r="N2" s="28" t="s">
        <v>18</v>
      </c>
      <c r="O2" s="28"/>
      <c r="P2" s="29" t="s">
        <v>17</v>
      </c>
      <c r="Q2" s="29"/>
      <c r="R2" s="28" t="s">
        <v>16</v>
      </c>
      <c r="S2" s="28"/>
      <c r="T2" s="18" t="s">
        <v>13</v>
      </c>
      <c r="U2" s="18"/>
      <c r="V2" s="16" t="s">
        <v>12</v>
      </c>
      <c r="W2" s="16"/>
      <c r="X2" s="27" t="s">
        <v>15</v>
      </c>
      <c r="Y2" s="27" t="s">
        <v>14</v>
      </c>
    </row>
    <row r="3" spans="1:26" s="20" customFormat="1" ht="15.75" customHeight="1" x14ac:dyDescent="0.25">
      <c r="B3" s="25" t="s">
        <v>11</v>
      </c>
      <c r="C3" s="24" t="s">
        <v>10</v>
      </c>
      <c r="D3" s="25" t="s">
        <v>11</v>
      </c>
      <c r="E3" s="24" t="s">
        <v>10</v>
      </c>
      <c r="F3" s="25" t="s">
        <v>11</v>
      </c>
      <c r="G3" s="24" t="s">
        <v>10</v>
      </c>
      <c r="H3" s="25" t="s">
        <v>11</v>
      </c>
      <c r="I3" s="24" t="s">
        <v>10</v>
      </c>
      <c r="J3" s="25" t="s">
        <v>11</v>
      </c>
      <c r="K3" s="24" t="s">
        <v>10</v>
      </c>
      <c r="L3" s="25" t="s">
        <v>11</v>
      </c>
      <c r="M3" s="24" t="s">
        <v>10</v>
      </c>
      <c r="N3" s="25" t="s">
        <v>11</v>
      </c>
      <c r="O3" s="24" t="s">
        <v>10</v>
      </c>
      <c r="P3" s="25" t="s">
        <v>11</v>
      </c>
      <c r="Q3" s="24" t="s">
        <v>10</v>
      </c>
      <c r="R3" s="25" t="s">
        <v>11</v>
      </c>
      <c r="S3" s="24" t="s">
        <v>10</v>
      </c>
      <c r="T3" s="22"/>
      <c r="U3" s="23"/>
      <c r="V3" s="22"/>
      <c r="W3" s="23"/>
      <c r="X3" s="22"/>
      <c r="Y3" s="21"/>
    </row>
    <row r="4" spans="1:26" s="17" customFormat="1" ht="60.75" customHeight="1" x14ac:dyDescent="0.25">
      <c r="A4" s="19" t="s">
        <v>8</v>
      </c>
      <c r="B4" s="14">
        <v>32.368421052631575</v>
      </c>
      <c r="C4" s="13">
        <v>7.8084171403408065E-3</v>
      </c>
      <c r="D4" s="14">
        <v>456.50375939849613</v>
      </c>
      <c r="E4" s="13">
        <v>0.11012498180622346</v>
      </c>
      <c r="F4" s="14">
        <v>2025.2411584516849</v>
      </c>
      <c r="G4" s="13">
        <v>0.48856037028386728</v>
      </c>
      <c r="H4" s="14"/>
      <c r="I4" s="13"/>
      <c r="J4" s="14">
        <v>297.60512392091334</v>
      </c>
      <c r="K4" s="13">
        <v>7.1792965955884372E-2</v>
      </c>
      <c r="L4" s="14">
        <v>74.074074074074076</v>
      </c>
      <c r="M4" s="13">
        <v>1.7869307517792875E-2</v>
      </c>
      <c r="N4" s="14">
        <v>955.96030075187969</v>
      </c>
      <c r="O4" s="13">
        <v>0.23061170595065086</v>
      </c>
      <c r="P4" s="14">
        <v>125</v>
      </c>
      <c r="Q4" s="13">
        <v>3.0154456436275477E-2</v>
      </c>
      <c r="R4" s="14">
        <v>178.57142857142856</v>
      </c>
      <c r="S4" s="13">
        <v>4.3077794908964961E-2</v>
      </c>
      <c r="T4" s="10">
        <v>4145.3242662211078</v>
      </c>
      <c r="U4" s="8">
        <f t="shared" ref="U4:U12" si="0">T4/$T$13</f>
        <v>0.14675586280189856</v>
      </c>
      <c r="V4" s="9">
        <v>24</v>
      </c>
      <c r="W4" s="8">
        <f t="shared" ref="W4:W12" si="1">V4/$V$13</f>
        <v>0.11483253588516747</v>
      </c>
      <c r="X4" s="7">
        <f t="shared" ref="X4:X13" si="2">T4/V4</f>
        <v>172.72184442587948</v>
      </c>
      <c r="Y4" s="6">
        <f t="shared" ref="Y4:Y13" si="3">X4/5</f>
        <v>34.544368885175899</v>
      </c>
      <c r="Z4" s="19" t="s">
        <v>8</v>
      </c>
    </row>
    <row r="5" spans="1:26" ht="60" customHeight="1" x14ac:dyDescent="0.25">
      <c r="A5" s="12" t="s">
        <v>7</v>
      </c>
      <c r="B5" s="14">
        <v>5.6976744186046515</v>
      </c>
      <c r="C5" s="13">
        <v>4.2106412930812574E-3</v>
      </c>
      <c r="D5" s="14">
        <v>406.00000000000011</v>
      </c>
      <c r="E5" s="13">
        <v>0.30003826814127599</v>
      </c>
      <c r="F5" s="14">
        <v>401.11421188630493</v>
      </c>
      <c r="G5" s="13">
        <v>0.29642761936261014</v>
      </c>
      <c r="H5" s="14"/>
      <c r="I5" s="13"/>
      <c r="J5" s="14">
        <v>78.023255813953483</v>
      </c>
      <c r="K5" s="13">
        <v>5.7660006278724973E-2</v>
      </c>
      <c r="L5" s="14"/>
      <c r="M5" s="13"/>
      <c r="N5" s="14">
        <v>266.74418604651169</v>
      </c>
      <c r="O5" s="13">
        <v>0.19712675768017157</v>
      </c>
      <c r="P5" s="14"/>
      <c r="Q5" s="13"/>
      <c r="R5" s="14">
        <v>195.58139534883719</v>
      </c>
      <c r="S5" s="13">
        <v>0.14453670724413623</v>
      </c>
      <c r="T5" s="10">
        <v>1353.1607235142101</v>
      </c>
      <c r="U5" s="8">
        <f t="shared" si="0"/>
        <v>4.7905605625877694E-2</v>
      </c>
      <c r="V5" s="9">
        <v>16</v>
      </c>
      <c r="W5" s="8">
        <f t="shared" si="1"/>
        <v>7.6555023923444973E-2</v>
      </c>
      <c r="X5" s="7">
        <f t="shared" si="2"/>
        <v>84.57254521963813</v>
      </c>
      <c r="Y5" s="6">
        <f t="shared" si="3"/>
        <v>16.914509043927627</v>
      </c>
      <c r="Z5" s="12" t="s">
        <v>7</v>
      </c>
    </row>
    <row r="6" spans="1:26" ht="60" customHeight="1" x14ac:dyDescent="0.25">
      <c r="A6" s="12" t="s">
        <v>6</v>
      </c>
      <c r="B6" s="14">
        <v>481.04651162790708</v>
      </c>
      <c r="C6" s="13">
        <v>0.18874880376628786</v>
      </c>
      <c r="D6" s="14">
        <v>598.8925581395348</v>
      </c>
      <c r="E6" s="13">
        <v>0.23498820010320881</v>
      </c>
      <c r="F6" s="14">
        <v>973.15624461670973</v>
      </c>
      <c r="G6" s="13">
        <v>0.38183849712889401</v>
      </c>
      <c r="H6" s="14"/>
      <c r="I6" s="13"/>
      <c r="J6" s="14"/>
      <c r="K6" s="13"/>
      <c r="L6" s="14"/>
      <c r="M6" s="13"/>
      <c r="N6" s="14">
        <v>232.72093023255812</v>
      </c>
      <c r="O6" s="13">
        <v>9.131299392261262E-2</v>
      </c>
      <c r="P6" s="14"/>
      <c r="Q6" s="13"/>
      <c r="R6" s="14">
        <v>262.7906976744186</v>
      </c>
      <c r="S6" s="13">
        <v>0.10311150507899697</v>
      </c>
      <c r="T6" s="10">
        <v>2548.6069422911282</v>
      </c>
      <c r="U6" s="8">
        <f t="shared" si="0"/>
        <v>9.0227684672737007E-2</v>
      </c>
      <c r="V6" s="9">
        <v>23</v>
      </c>
      <c r="W6" s="8">
        <f t="shared" si="1"/>
        <v>0.11004784688995216</v>
      </c>
      <c r="X6" s="7">
        <f t="shared" si="2"/>
        <v>110.80899749091861</v>
      </c>
      <c r="Y6" s="6">
        <f t="shared" si="3"/>
        <v>22.161799498183722</v>
      </c>
      <c r="Z6" s="12" t="s">
        <v>6</v>
      </c>
    </row>
    <row r="7" spans="1:26" ht="60" customHeight="1" x14ac:dyDescent="0.25">
      <c r="A7" s="12" t="s">
        <v>5</v>
      </c>
      <c r="B7" s="14">
        <v>42.222222222222221</v>
      </c>
      <c r="C7" s="13">
        <v>2.7695178123724563E-2</v>
      </c>
      <c r="D7" s="14">
        <v>398.51851851851853</v>
      </c>
      <c r="E7" s="13">
        <v>0.26140361106252308</v>
      </c>
      <c r="F7" s="14">
        <v>528.237037037037</v>
      </c>
      <c r="G7" s="13">
        <v>0.34649097234369231</v>
      </c>
      <c r="H7" s="14"/>
      <c r="I7" s="13"/>
      <c r="J7" s="14">
        <v>51.851851851851848</v>
      </c>
      <c r="K7" s="13">
        <v>3.4011622257205602E-2</v>
      </c>
      <c r="L7" s="14"/>
      <c r="M7" s="13"/>
      <c r="N7" s="14">
        <v>311.11111111111114</v>
      </c>
      <c r="O7" s="13">
        <v>0.20406973354323366</v>
      </c>
      <c r="P7" s="14">
        <v>74.074074074074076</v>
      </c>
      <c r="Q7" s="13">
        <v>4.8588031796008006E-2</v>
      </c>
      <c r="R7" s="14">
        <v>118.5185185185185</v>
      </c>
      <c r="S7" s="13">
        <v>7.7740850873612807E-2</v>
      </c>
      <c r="T7" s="10">
        <v>1524.5333333333333</v>
      </c>
      <c r="U7" s="8">
        <f t="shared" si="0"/>
        <v>5.3972666632312614E-2</v>
      </c>
      <c r="V7" s="9">
        <v>28</v>
      </c>
      <c r="W7" s="8">
        <f t="shared" si="1"/>
        <v>0.13397129186602871</v>
      </c>
      <c r="X7" s="7">
        <f t="shared" si="2"/>
        <v>54.44761904761905</v>
      </c>
      <c r="Y7" s="6">
        <f t="shared" si="3"/>
        <v>10.88952380952381</v>
      </c>
      <c r="Z7" s="12" t="s">
        <v>5</v>
      </c>
    </row>
    <row r="8" spans="1:26" ht="60" customHeight="1" x14ac:dyDescent="0.25">
      <c r="A8" s="12" t="s">
        <v>4</v>
      </c>
      <c r="B8" s="14">
        <v>4.0816326530612246</v>
      </c>
      <c r="C8" s="13">
        <v>1.5090044622645205E-3</v>
      </c>
      <c r="D8" s="14">
        <v>717.3620559334845</v>
      </c>
      <c r="E8" s="13">
        <v>0.26521312314840528</v>
      </c>
      <c r="F8" s="14">
        <v>1357.024372637944</v>
      </c>
      <c r="G8" s="13">
        <v>0.50170017925953037</v>
      </c>
      <c r="H8" s="14"/>
      <c r="I8" s="13"/>
      <c r="J8" s="14"/>
      <c r="K8" s="13"/>
      <c r="L8" s="14"/>
      <c r="M8" s="13"/>
      <c r="N8" s="14">
        <v>218.76039304610731</v>
      </c>
      <c r="O8" s="13">
        <v>8.08770502719625E-2</v>
      </c>
      <c r="P8" s="14">
        <v>116.29629629629629</v>
      </c>
      <c r="Q8" s="13">
        <v>4.2995449363707243E-2</v>
      </c>
      <c r="R8" s="14">
        <v>291.32653061224488</v>
      </c>
      <c r="S8" s="13">
        <v>0.10770519349413014</v>
      </c>
      <c r="T8" s="10">
        <v>2704.8512811791379</v>
      </c>
      <c r="U8" s="8">
        <f t="shared" si="0"/>
        <v>9.5759163343361001E-2</v>
      </c>
      <c r="V8" s="9">
        <v>26</v>
      </c>
      <c r="W8" s="8">
        <f t="shared" si="1"/>
        <v>0.12440191387559808</v>
      </c>
      <c r="X8" s="7">
        <f t="shared" si="2"/>
        <v>104.03274158381299</v>
      </c>
      <c r="Y8" s="6">
        <f t="shared" si="3"/>
        <v>20.806548316762598</v>
      </c>
      <c r="Z8" s="12" t="s">
        <v>4</v>
      </c>
    </row>
    <row r="9" spans="1:26" ht="62.25" customHeight="1" x14ac:dyDescent="0.25">
      <c r="A9" s="12" t="s">
        <v>3</v>
      </c>
      <c r="B9" s="14"/>
      <c r="C9" s="15"/>
      <c r="D9" s="14">
        <v>412.3949843260188</v>
      </c>
      <c r="E9" s="15">
        <v>0.16715427939490798</v>
      </c>
      <c r="F9" s="14">
        <v>906.11485893416932</v>
      </c>
      <c r="G9" s="15">
        <v>0.36727162562777999</v>
      </c>
      <c r="H9" s="14"/>
      <c r="I9" s="15"/>
      <c r="J9" s="14"/>
      <c r="K9" s="15"/>
      <c r="L9" s="14"/>
      <c r="M9" s="15"/>
      <c r="N9" s="14">
        <v>910.80498432601883</v>
      </c>
      <c r="O9" s="15">
        <v>0.36917265391362986</v>
      </c>
      <c r="P9" s="14">
        <v>218.18181818181819</v>
      </c>
      <c r="Q9" s="15">
        <v>8.8434694846873496E-2</v>
      </c>
      <c r="R9" s="14">
        <v>19.655172413793103</v>
      </c>
      <c r="S9" s="15">
        <v>7.9667462168088628E-3</v>
      </c>
      <c r="T9" s="10">
        <v>2467.1518181818178</v>
      </c>
      <c r="U9" s="8">
        <f t="shared" si="0"/>
        <v>8.7343949589403017E-2</v>
      </c>
      <c r="V9" s="9">
        <v>19</v>
      </c>
      <c r="W9" s="8">
        <f t="shared" si="1"/>
        <v>9.0909090909090912E-2</v>
      </c>
      <c r="X9" s="7">
        <f t="shared" si="2"/>
        <v>129.85009569377988</v>
      </c>
      <c r="Y9" s="6">
        <f t="shared" si="3"/>
        <v>25.970019138755976</v>
      </c>
      <c r="Z9" s="12" t="s">
        <v>3</v>
      </c>
    </row>
    <row r="10" spans="1:26" ht="60" customHeight="1" x14ac:dyDescent="0.25">
      <c r="A10" s="12" t="s">
        <v>2</v>
      </c>
      <c r="B10" s="14">
        <v>806.5238095238094</v>
      </c>
      <c r="C10" s="13">
        <v>0.16763232333629594</v>
      </c>
      <c r="D10" s="14">
        <v>709.24761904761897</v>
      </c>
      <c r="E10" s="13">
        <v>0.14741390743552335</v>
      </c>
      <c r="F10" s="14">
        <v>1106.1788359788359</v>
      </c>
      <c r="G10" s="13">
        <v>0.22991426429190565</v>
      </c>
      <c r="H10" s="14">
        <v>11.988095238095237</v>
      </c>
      <c r="I10" s="13">
        <v>2.4916713349419912E-3</v>
      </c>
      <c r="J10" s="14">
        <v>75.595238095238088</v>
      </c>
      <c r="K10" s="13">
        <v>1.571212808031941E-2</v>
      </c>
      <c r="L10" s="14"/>
      <c r="M10" s="13"/>
      <c r="N10" s="14">
        <v>1501.9473544973541</v>
      </c>
      <c r="O10" s="13">
        <v>0.31217295954579272</v>
      </c>
      <c r="P10" s="14"/>
      <c r="Q10" s="13"/>
      <c r="R10" s="14">
        <v>599.78571428571433</v>
      </c>
      <c r="S10" s="13">
        <v>0.12466274597522088</v>
      </c>
      <c r="T10" s="10">
        <v>4811.2666666666664</v>
      </c>
      <c r="U10" s="8">
        <f t="shared" si="0"/>
        <v>0.17033205257072631</v>
      </c>
      <c r="V10" s="9">
        <v>25</v>
      </c>
      <c r="W10" s="8">
        <f t="shared" si="1"/>
        <v>0.11961722488038277</v>
      </c>
      <c r="X10" s="7">
        <f t="shared" si="2"/>
        <v>192.45066666666665</v>
      </c>
      <c r="Y10" s="6">
        <f t="shared" si="3"/>
        <v>38.490133333333333</v>
      </c>
      <c r="Z10" s="12" t="s">
        <v>2</v>
      </c>
    </row>
    <row r="11" spans="1:26" ht="60" customHeight="1" x14ac:dyDescent="0.25">
      <c r="A11" s="12" t="s">
        <v>1</v>
      </c>
      <c r="B11" s="14">
        <v>16.211092765853362</v>
      </c>
      <c r="C11" s="13">
        <v>7.7139391107741958E-3</v>
      </c>
      <c r="D11" s="14">
        <v>281.32452760961291</v>
      </c>
      <c r="E11" s="13">
        <v>0.13386637826901804</v>
      </c>
      <c r="F11" s="14">
        <v>882.91176470588232</v>
      </c>
      <c r="G11" s="13">
        <v>0.42012760592384712</v>
      </c>
      <c r="H11" s="14">
        <v>49.941906683788915</v>
      </c>
      <c r="I11" s="13">
        <v>2.3764519320140648E-2</v>
      </c>
      <c r="J11" s="14">
        <v>23.115024766097964</v>
      </c>
      <c r="K11" s="13">
        <v>1.099912856987041E-2</v>
      </c>
      <c r="L11" s="14"/>
      <c r="M11" s="13"/>
      <c r="N11" s="14">
        <v>615.04328318962882</v>
      </c>
      <c r="O11" s="13">
        <v>1.099912856987041E-2</v>
      </c>
      <c r="P11" s="14"/>
      <c r="Q11" s="13"/>
      <c r="R11" s="14">
        <v>232.9847734360668</v>
      </c>
      <c r="S11" s="13">
        <v>0.11086423241059859</v>
      </c>
      <c r="T11" s="10">
        <v>2101.532373156931</v>
      </c>
      <c r="U11" s="8">
        <f t="shared" si="0"/>
        <v>7.4400017181265418E-2</v>
      </c>
      <c r="V11" s="9">
        <v>5</v>
      </c>
      <c r="W11" s="8">
        <f t="shared" si="1"/>
        <v>2.3923444976076555E-2</v>
      </c>
      <c r="X11" s="7">
        <f t="shared" si="2"/>
        <v>420.30647463138621</v>
      </c>
      <c r="Y11" s="6">
        <f t="shared" si="3"/>
        <v>84.061294926277242</v>
      </c>
      <c r="Z11" s="12" t="s">
        <v>1</v>
      </c>
    </row>
    <row r="12" spans="1:26" ht="58.5" customHeight="1" x14ac:dyDescent="0.25">
      <c r="A12" s="12" t="s">
        <v>0</v>
      </c>
      <c r="B12" s="14">
        <v>40.625</v>
      </c>
      <c r="C12" s="13">
        <v>6.1646724567736254E-3</v>
      </c>
      <c r="D12" s="14">
        <v>2399.8336250000002</v>
      </c>
      <c r="E12" s="13">
        <v>0.36416463381850356</v>
      </c>
      <c r="F12" s="14">
        <v>1945.059944852941</v>
      </c>
      <c r="G12" s="13">
        <v>0.29515464538605668</v>
      </c>
      <c r="H12" s="14">
        <v>63.75</v>
      </c>
      <c r="I12" s="13">
        <v>9.673793701398611E-3</v>
      </c>
      <c r="J12" s="14">
        <v>33.1875</v>
      </c>
      <c r="K12" s="13">
        <v>5.0360631916104535E-3</v>
      </c>
      <c r="L12" s="14"/>
      <c r="M12" s="13"/>
      <c r="N12" s="14">
        <v>1598.9761029411766</v>
      </c>
      <c r="O12" s="13">
        <v>0.24263788162069416</v>
      </c>
      <c r="P12" s="14">
        <v>185.66176470588235</v>
      </c>
      <c r="Q12" s="13">
        <v>2.8173389960820638E-2</v>
      </c>
      <c r="R12" s="14">
        <v>322.875</v>
      </c>
      <c r="S12" s="13">
        <v>4.8994919864142381E-2</v>
      </c>
      <c r="T12" s="10">
        <v>6589.9689374999998</v>
      </c>
      <c r="U12" s="8">
        <f t="shared" si="0"/>
        <v>0.23330299758241838</v>
      </c>
      <c r="V12" s="9">
        <v>43</v>
      </c>
      <c r="W12" s="8">
        <f t="shared" si="1"/>
        <v>0.20574162679425836</v>
      </c>
      <c r="X12" s="7">
        <f t="shared" si="2"/>
        <v>153.25509156976744</v>
      </c>
      <c r="Y12" s="6">
        <f t="shared" si="3"/>
        <v>30.65101831395349</v>
      </c>
      <c r="Z12" s="12" t="s">
        <v>0</v>
      </c>
    </row>
    <row r="13" spans="1:26" s="4" customFormat="1" ht="24" customHeight="1" x14ac:dyDescent="0.25">
      <c r="A13" s="11"/>
      <c r="B13" s="9">
        <f>SUM(B4:B12)</f>
        <v>1428.7763642640896</v>
      </c>
      <c r="C13" s="8">
        <f>B13/$T$13</f>
        <v>5.0582606962056173E-2</v>
      </c>
      <c r="D13" s="9">
        <f>SUM(D4:D12)</f>
        <v>6380.0776479732849</v>
      </c>
      <c r="E13" s="8">
        <f>D13/$T$13</f>
        <v>0.22587226953537559</v>
      </c>
      <c r="F13" s="9">
        <f>SUM(F4:F12)</f>
        <v>10125.038429101509</v>
      </c>
      <c r="G13" s="8">
        <f>F13/$T$13</f>
        <v>0.35845416549758397</v>
      </c>
      <c r="H13" s="9">
        <f>SUM(H4:H12)</f>
        <v>125.68000192188416</v>
      </c>
      <c r="I13" s="8">
        <f>H13/$T$13</f>
        <v>4.4494172070655034E-3</v>
      </c>
      <c r="J13" s="9">
        <f>SUM(J4:J12)</f>
        <v>559.37799444805466</v>
      </c>
      <c r="K13" s="8">
        <f>J13/$T$13</f>
        <v>1.9803517152219133E-2</v>
      </c>
      <c r="L13" s="9">
        <f>SUM(L4:L12)</f>
        <v>74.074074074074076</v>
      </c>
      <c r="M13" s="8">
        <f>L13/$T$13</f>
        <v>2.622425642446146E-3</v>
      </c>
      <c r="N13" s="9">
        <f>SUM(N4:N12)</f>
        <v>6612.0686461423466</v>
      </c>
      <c r="O13" s="8">
        <f>N13/$T$13</f>
        <v>0.23408538795798112</v>
      </c>
      <c r="P13" s="9">
        <f>SUM(P4:P12)</f>
        <v>719.21395325807089</v>
      </c>
      <c r="Q13" s="8">
        <f>P13/$T$13</f>
        <v>2.5462149031291889E-2</v>
      </c>
      <c r="R13" s="9">
        <f>SUM(R4:R12)</f>
        <v>2222.0892308610219</v>
      </c>
      <c r="S13" s="8">
        <f>R13/$T$13</f>
        <v>7.8668061013980592E-2</v>
      </c>
      <c r="T13" s="10">
        <f>SUM(T3:T12)</f>
        <v>28246.396342044332</v>
      </c>
      <c r="U13" s="8">
        <f>SUM(U4:U12)</f>
        <v>0.99999999999999989</v>
      </c>
      <c r="V13" s="9">
        <f>SUM(V3:V12)</f>
        <v>209</v>
      </c>
      <c r="W13" s="8"/>
      <c r="X13" s="7">
        <f t="shared" si="2"/>
        <v>135.15022173226953</v>
      </c>
      <c r="Y13" s="6">
        <f t="shared" si="3"/>
        <v>27.030044346453906</v>
      </c>
      <c r="Z13" s="5"/>
    </row>
    <row r="16" spans="1:26" x14ac:dyDescent="0.25">
      <c r="T16" s="3"/>
    </row>
    <row r="17" spans="20:20" x14ac:dyDescent="0.25">
      <c r="T17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>Kurt Salmon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Salmon</dc:creator>
  <cp:lastModifiedBy>Kurt Salmon</cp:lastModifiedBy>
  <dcterms:created xsi:type="dcterms:W3CDTF">2014-08-22T14:51:07Z</dcterms:created>
  <dcterms:modified xsi:type="dcterms:W3CDTF">2014-08-22T14:54:51Z</dcterms:modified>
</cp:coreProperties>
</file>