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EA" lockStructure="1"/>
  <bookViews>
    <workbookView xWindow="480" yWindow="90" windowWidth="15195" windowHeight="12525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45621"/>
</workbook>
</file>

<file path=xl/calcChain.xml><?xml version="1.0" encoding="utf-8"?>
<calcChain xmlns="http://schemas.openxmlformats.org/spreadsheetml/2006/main">
  <c r="C14" i="2" l="1"/>
  <c r="C13" i="2"/>
  <c r="H72" i="1"/>
  <c r="H71" i="1"/>
  <c r="H70" i="1"/>
  <c r="G68" i="1"/>
  <c r="F68" i="1"/>
  <c r="E68" i="1"/>
  <c r="G67" i="1"/>
  <c r="F67" i="1"/>
  <c r="E67" i="1"/>
  <c r="E66" i="1"/>
  <c r="H64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H9" i="1"/>
  <c r="D9" i="1"/>
  <c r="H5" i="1"/>
  <c r="A5" i="1"/>
  <c r="H4" i="1"/>
  <c r="A4" i="1"/>
  <c r="H3" i="1"/>
  <c r="A3" i="1"/>
</calcChain>
</file>

<file path=xl/sharedStrings.xml><?xml version="1.0" encoding="utf-8"?>
<sst xmlns="http://schemas.openxmlformats.org/spreadsheetml/2006/main" count="279" uniqueCount="278">
  <si>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</si>
  <si>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</si>
  <si>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</si>
  <si>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</si>
  <si>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</si>
  <si>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</si>
  <si>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</si>
  <si>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</si>
  <si>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</si>
  <si>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</si>
  <si>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</si>
  <si>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</si>
  <si>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16/35046793</t>
  </si>
  <si>
    <t>أعراج</t>
  </si>
  <si>
    <t>خليفة</t>
  </si>
  <si>
    <t>35046793</t>
  </si>
  <si>
    <t>18/35035502</t>
  </si>
  <si>
    <t>ابراهمي</t>
  </si>
  <si>
    <t>صلاح الدين</t>
  </si>
  <si>
    <t>35035502</t>
  </si>
  <si>
    <t>18/35048973</t>
  </si>
  <si>
    <t>اسعيد</t>
  </si>
  <si>
    <t>سندس</t>
  </si>
  <si>
    <t>35048973</t>
  </si>
  <si>
    <t>17/ 35042412</t>
  </si>
  <si>
    <t>اسعيد</t>
  </si>
  <si>
    <t>صابرين</t>
  </si>
  <si>
    <t>35042412</t>
  </si>
  <si>
    <t>17/31088387</t>
  </si>
  <si>
    <t xml:space="preserve">الأخضري </t>
  </si>
  <si>
    <t>ندى</t>
  </si>
  <si>
    <t>31088387</t>
  </si>
  <si>
    <t>18/4267</t>
  </si>
  <si>
    <t>الحسين</t>
  </si>
  <si>
    <t>محمد أق</t>
  </si>
  <si>
    <t>4267</t>
  </si>
  <si>
    <t>18/35032037</t>
  </si>
  <si>
    <t>الشادلي</t>
  </si>
  <si>
    <t>أحمد</t>
  </si>
  <si>
    <t>35032037</t>
  </si>
  <si>
    <t>17/ 35040843</t>
  </si>
  <si>
    <t>العابدي</t>
  </si>
  <si>
    <t>منذر</t>
  </si>
  <si>
    <t>35040843</t>
  </si>
  <si>
    <t>15/35045158</t>
  </si>
  <si>
    <t>العرجاني</t>
  </si>
  <si>
    <t>سفيان</t>
  </si>
  <si>
    <t>35045158</t>
  </si>
  <si>
    <t>18/35031515</t>
  </si>
  <si>
    <t>العطراوي</t>
  </si>
  <si>
    <t>جهاد</t>
  </si>
  <si>
    <t>35031515</t>
  </si>
  <si>
    <t>18/35035516</t>
  </si>
  <si>
    <t>العلمي</t>
  </si>
  <si>
    <t>محمد</t>
  </si>
  <si>
    <t>35035516</t>
  </si>
  <si>
    <t>18/35040732</t>
  </si>
  <si>
    <t>العماري</t>
  </si>
  <si>
    <t>حليمة</t>
  </si>
  <si>
    <t>35040732</t>
  </si>
  <si>
    <t>05/4048524</t>
  </si>
  <si>
    <t>العمري</t>
  </si>
  <si>
    <t>أصيلة</t>
  </si>
  <si>
    <t>4048524</t>
  </si>
  <si>
    <t>17/ 35039107</t>
  </si>
  <si>
    <t>العمري</t>
  </si>
  <si>
    <t>ايمان</t>
  </si>
  <si>
    <t>35039107</t>
  </si>
  <si>
    <t>17/35035481</t>
  </si>
  <si>
    <t>العمري</t>
  </si>
  <si>
    <t>فايزة</t>
  </si>
  <si>
    <t xml:space="preserve">  35035481</t>
  </si>
  <si>
    <t>17/ 35032959</t>
  </si>
  <si>
    <t>العوني</t>
  </si>
  <si>
    <t>نور الهدى</t>
  </si>
  <si>
    <t>35032959</t>
  </si>
  <si>
    <t>17/35082284</t>
  </si>
  <si>
    <t>العيفة</t>
  </si>
  <si>
    <t>فاطمة فاتن</t>
  </si>
  <si>
    <t>35082284</t>
  </si>
  <si>
    <t>13/35034717</t>
  </si>
  <si>
    <t>الكيحل</t>
  </si>
  <si>
    <t>آسيا</t>
  </si>
  <si>
    <t>35034717</t>
  </si>
  <si>
    <t>18/35035228</t>
  </si>
  <si>
    <t>الكيحل</t>
  </si>
  <si>
    <t>سفيان</t>
  </si>
  <si>
    <t>35035228</t>
  </si>
  <si>
    <t>17/ 35042561</t>
  </si>
  <si>
    <t>باري</t>
  </si>
  <si>
    <t>منير</t>
  </si>
  <si>
    <t>35042561</t>
  </si>
  <si>
    <t xml:space="preserve">  18/3503919</t>
  </si>
  <si>
    <t>باري</t>
  </si>
  <si>
    <t>وليد</t>
  </si>
  <si>
    <t xml:space="preserve"> 35039198</t>
  </si>
  <si>
    <t>18/35031444</t>
  </si>
  <si>
    <t>باشا</t>
  </si>
  <si>
    <t>يوسف</t>
  </si>
  <si>
    <t>35031444</t>
  </si>
  <si>
    <t xml:space="preserve"> 18/35043388</t>
  </si>
  <si>
    <t>بالح</t>
  </si>
  <si>
    <t>صدام</t>
  </si>
  <si>
    <t xml:space="preserve"> 35043388</t>
  </si>
  <si>
    <t>17/39082851</t>
  </si>
  <si>
    <t>بالهاني</t>
  </si>
  <si>
    <t>صبرينة</t>
  </si>
  <si>
    <t>39082851</t>
  </si>
  <si>
    <t>18/35033869</t>
  </si>
  <si>
    <t>بجاوي</t>
  </si>
  <si>
    <t>محمد</t>
  </si>
  <si>
    <t>35033869</t>
  </si>
  <si>
    <t>18/35031519</t>
  </si>
  <si>
    <t>بحري</t>
  </si>
  <si>
    <t>جيهان</t>
  </si>
  <si>
    <t>35031519</t>
  </si>
  <si>
    <t>17/ 35045939</t>
  </si>
  <si>
    <t>بحمة</t>
  </si>
  <si>
    <t>زوينة</t>
  </si>
  <si>
    <t>35045939</t>
  </si>
  <si>
    <t>18/35033845</t>
  </si>
  <si>
    <t>بختي</t>
  </si>
  <si>
    <t>صبرينة</t>
  </si>
  <si>
    <t>35033845</t>
  </si>
  <si>
    <t>17/35049512</t>
  </si>
  <si>
    <t>بداري</t>
  </si>
  <si>
    <t>لينة</t>
  </si>
  <si>
    <t>35049512</t>
  </si>
  <si>
    <t>18/35039299</t>
  </si>
  <si>
    <t>بدري</t>
  </si>
  <si>
    <t>يوسف</t>
  </si>
  <si>
    <t>35039299</t>
  </si>
  <si>
    <t>17/35087760</t>
  </si>
  <si>
    <t>بدوش</t>
  </si>
  <si>
    <t>سمرة</t>
  </si>
  <si>
    <t>35087760</t>
  </si>
  <si>
    <t>17/35082044</t>
  </si>
  <si>
    <t>بديار</t>
  </si>
  <si>
    <t>شيماء</t>
  </si>
  <si>
    <t>35082044</t>
  </si>
  <si>
    <t>18/35032183</t>
  </si>
  <si>
    <t>براهيمي</t>
  </si>
  <si>
    <t>اماني وفاء</t>
  </si>
  <si>
    <t>35032183</t>
  </si>
  <si>
    <t>18/35031552</t>
  </si>
  <si>
    <t>براهيمي</t>
  </si>
  <si>
    <t>زينب</t>
  </si>
  <si>
    <t>35031552</t>
  </si>
  <si>
    <t>18/35048941</t>
  </si>
  <si>
    <t>برباخ</t>
  </si>
  <si>
    <t>ريحانة</t>
  </si>
  <si>
    <t>35048941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</si>
  <si>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</si>
  <si>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</si>
  <si>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</si>
  <si>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</si>
  <si>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</si>
  <si>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</si>
  <si>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</si>
  <si>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</si>
  <si>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</si>
  <si>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</si>
  <si>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</si>
  <si>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</si>
  <si>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</si>
  <si>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</si>
  <si>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</si>
  <si>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18/35033076</t>
  </si>
  <si>
    <t>برباش</t>
  </si>
  <si>
    <t>محمد رامي</t>
  </si>
  <si>
    <t>35033076</t>
  </si>
  <si>
    <t>15/35043015</t>
  </si>
  <si>
    <t>لعلى</t>
  </si>
  <si>
    <t>مريم</t>
  </si>
  <si>
    <t>35043015</t>
  </si>
  <si>
    <t>14/39066131</t>
  </si>
  <si>
    <t>مختاري</t>
  </si>
  <si>
    <t>ندى</t>
  </si>
  <si>
    <t>39066131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</si>
  <si>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</si>
  <si>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</si>
  <si>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</si>
  <si>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</si>
  <si>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</si>
  <si>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</si>
  <si>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</si>
  <si>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</si>
  <si>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</si>
  <si>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</si>
  <si>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</si>
  <si>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C:\Users\COM TECH\Desktop\البرنامج المساعد 2019\LSSH-DA-2018.mdb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</si>
  <si>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</si>
  <si>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</si>
  <si>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</si>
  <si>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</si>
  <si>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</si>
  <si>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</si>
  <si>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</si>
  <si>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</si>
  <si>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</si>
  <si>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</si>
  <si>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</si>
  <si>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</si>
  <si>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</si>
  <si>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</si>
  <si>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</si>
  <si>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</si>
  <si>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</si>
  <si>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2018 - 2019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</si>
  <si>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</si>
  <si>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</si>
  <si>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</si>
  <si>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</si>
  <si>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</si>
  <si>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</si>
  <si>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</si>
  <si>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</si>
  <si>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LLE</t>
  </si>
  <si>
    <t>.</t>
  </si>
  <si>
    <t>autre_Ctl</t>
  </si>
  <si>
    <t>أخـرى</t>
  </si>
  <si>
    <t>SubjectCode</t>
  </si>
  <si>
    <t>M111</t>
  </si>
  <si>
    <t>Techniques de travail univers1</t>
  </si>
  <si>
    <t/>
  </si>
  <si>
    <t>Year</t>
  </si>
  <si>
    <t>السنة الأولى</t>
  </si>
  <si>
    <t/>
  </si>
  <si>
    <t>Semester</t>
  </si>
  <si>
    <t>السـداســـي   الأول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</si>
  <si>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</si>
  <si>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</si>
  <si>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</si>
  <si>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</si>
  <si>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</si>
  <si>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</si>
  <si>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</si>
  <si>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</si>
  <si>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</si>
  <si>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</si>
  <si>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</si>
  <si>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</si>
  <si>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</si>
  <si>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</si>
  <si>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</si>
  <si>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 xml:space="preserve">نقطة التقييم الثاني </t>
  </si>
  <si>
    <t/>
  </si>
  <si>
    <t>TDTP_3</t>
  </si>
  <si>
    <t>8</t>
  </si>
  <si>
    <t>نقطة التقييم الثاني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</si>
  <si>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</si>
  <si>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</si>
  <si>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</si>
  <si>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</si>
  <si>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</si>
  <si>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</si>
  <si>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</si>
  <si>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</si>
  <si>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</si>
  <si>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</si>
  <si>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</si>
  <si>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</si>
  <si>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</si>
  <si>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</si>
  <si>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</si>
  <si>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</si>
  <si>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</si>
  <si>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</si>
  <si>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</si>
  <si>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</si>
  <si>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</si>
  <si>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</si>
  <si>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</si>
  <si>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</si>
  <si>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</si>
  <si>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</si>
  <si>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</si>
  <si>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bekhouche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</si>
</sst>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4</xdr:row>
      <xdr:rowOff>312375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59</xdr:row>
      <xdr:rowOff>312375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topLeftCell="A56" workbookViewId="0">
      <selection activeCell="E70" sqref="E70"/>
    </sheetView>
  </sheetViews>
  <sheetFormatPr baseColWidth="10" defaultColWidth="13.140625" defaultRowHeight="15" customHeight="1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2" s="2" customFormat="1" ht="24.95" customHeight="1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L2" s="1"/>
    </row>
    <row r="3" spans="1:12" s="2" customFormat="1" ht="24.95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108" t="str">
        <f>"السنة الجامعية : " &amp; Config!$B$7</f>
        <v>السنة الجامعية : 2018 - 2019</v>
      </c>
      <c r="I3" s="108"/>
      <c r="L3" s="1"/>
    </row>
    <row r="4" spans="1:12" s="2" customFormat="1" ht="24.95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108" t="str">
        <f>Config!$C$11 &amp; " " &amp; Config!$C$8 &amp; " - " &amp; Config!$C$12</f>
        <v>السنة الأولى ليسانس - السـداســـي   الأول</v>
      </c>
      <c r="I4" s="108"/>
      <c r="L4" s="1"/>
    </row>
    <row r="5" spans="1:12" s="2" customFormat="1" ht="24.95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108" t="str">
        <f>Config!$C$9</f>
        <v>.</v>
      </c>
      <c r="I5" s="108"/>
      <c r="L5" s="1"/>
    </row>
    <row r="6" spans="1:12" s="2" customFormat="1" ht="9.9499999999999993" customHeight="1">
      <c r="A6" s="87"/>
      <c r="B6" s="87"/>
      <c r="C6" s="87"/>
      <c r="D6" s="87"/>
      <c r="E6" s="87"/>
      <c r="F6" s="87"/>
      <c r="G6" s="87"/>
      <c r="H6" s="87"/>
      <c r="I6" s="87"/>
      <c r="L6" s="1"/>
    </row>
    <row r="7" spans="1:12" s="2" customFormat="1" ht="24.95" customHeight="1">
      <c r="A7" s="102" t="s">
        <v>2</v>
      </c>
      <c r="B7" s="102"/>
      <c r="C7" s="102"/>
      <c r="D7" s="102"/>
      <c r="E7" s="102"/>
      <c r="F7" s="102"/>
      <c r="G7" s="102"/>
      <c r="H7" s="102"/>
      <c r="I7" s="102"/>
      <c r="L7" s="1"/>
    </row>
    <row r="8" spans="1:12" s="2" customFormat="1" ht="5.0999999999999996" customHeight="1">
      <c r="A8" s="103"/>
      <c r="B8" s="103"/>
      <c r="C8" s="103"/>
      <c r="D8" s="103"/>
      <c r="E8" s="103"/>
      <c r="F8" s="103"/>
      <c r="G8" s="103"/>
      <c r="H8" s="103"/>
      <c r="I8" s="103"/>
      <c r="L8" s="1"/>
    </row>
    <row r="9" spans="1:12" s="2" customFormat="1" ht="20.100000000000001" customHeight="1">
      <c r="A9" s="8" t="s">
        <v>3</v>
      </c>
      <c r="B9" s="104" t="s">
        <v>277</v>
      </c>
      <c r="C9" s="104"/>
      <c r="D9" s="105" t="str">
        <f>"المقياس : " &amp; Config!$C$10</f>
        <v>المقياس : Techniques de travail univers1</v>
      </c>
      <c r="E9" s="105"/>
      <c r="F9" s="105"/>
      <c r="G9" s="105"/>
      <c r="H9" s="106" t="str">
        <f>IF(Config!$C$13 = "", "الفوج : " &amp; Config!$C$14,"المجموعة : " &amp; Config!$C$13 &amp; "  -  الفوج : " &amp; Config!$C$14)</f>
        <v>الفوج : 01</v>
      </c>
      <c r="I9" s="106"/>
      <c r="L9" s="1"/>
    </row>
    <row r="10" spans="1:12" s="2" customFormat="1" ht="5.0999999999999996" customHeight="1">
      <c r="A10" s="87"/>
      <c r="B10" s="87"/>
      <c r="C10" s="87"/>
      <c r="D10" s="87"/>
      <c r="E10" s="87"/>
      <c r="F10" s="87"/>
      <c r="G10" s="87"/>
      <c r="H10" s="87"/>
      <c r="I10" s="87"/>
      <c r="L10" s="1"/>
    </row>
    <row r="11" spans="1:12" s="2" customFormat="1" ht="20.100000000000001" customHeight="1">
      <c r="A11" s="89" t="s">
        <v>4</v>
      </c>
      <c r="B11" s="92" t="s">
        <v>5</v>
      </c>
      <c r="C11" s="95" t="s">
        <v>6</v>
      </c>
      <c r="D11" s="95" t="s">
        <v>7</v>
      </c>
      <c r="E11" s="98" t="str">
        <f>"اختبار المعارف ( " &amp; Config!$C$15 &amp; " )"</f>
        <v>اختبار المعارف ( الأعمال الموجهـة )</v>
      </c>
      <c r="F11" s="98"/>
      <c r="G11" s="98"/>
      <c r="H11" s="98"/>
      <c r="I11" s="99" t="s">
        <v>8</v>
      </c>
      <c r="L11" s="81" t="s">
        <v>9</v>
      </c>
    </row>
    <row r="12" spans="1:12" s="2" customFormat="1" ht="48" customHeight="1">
      <c r="A12" s="90"/>
      <c r="B12" s="93"/>
      <c r="C12" s="96"/>
      <c r="D12" s="96"/>
      <c r="E12" s="10" t="str">
        <f>Config!$C$16</f>
        <v>نقطة التقييم الأول</v>
      </c>
      <c r="F12" s="10" t="str">
        <f>Config!$C$17</f>
        <v xml:space="preserve">نقطة التقييم الثاني </v>
      </c>
      <c r="G12" s="10" t="str">
        <f>Config!$C$18</f>
        <v>نقطة التقييم الثاني</v>
      </c>
      <c r="H12" s="11" t="s">
        <v>10</v>
      </c>
      <c r="I12" s="100"/>
      <c r="L12" s="81"/>
    </row>
    <row r="13" spans="1:12" s="2" customFormat="1" ht="20.100000000000001" customHeight="1">
      <c r="A13" s="91"/>
      <c r="B13" s="94"/>
      <c r="C13" s="97"/>
      <c r="D13" s="97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1"/>
      <c r="L13" s="81"/>
    </row>
    <row r="14" spans="1:12" s="2" customFormat="1" ht="3" customHeight="1">
      <c r="A14" s="82"/>
      <c r="B14" s="83"/>
      <c r="C14" s="83"/>
      <c r="D14" s="83"/>
      <c r="E14" s="83"/>
      <c r="F14" s="83"/>
      <c r="G14" s="83"/>
      <c r="H14" s="83"/>
      <c r="I14" s="84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/>
      <c r="F15" s="18"/>
      <c r="G15" s="18"/>
      <c r="H15" s="19" t="str">
        <f>IF(AND(ISBLANK(E15),ISBLANK(F15),ISBLANK(G15)), "", E15+F15+G15)</f>
        <v/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/>
      <c r="F16" s="18"/>
      <c r="G16" s="18"/>
      <c r="H16" s="19" t="str">
        <f>IF(AND(ISBLANK(E16),ISBLANK(F16),ISBLANK(G16)), "", E16+F16+G16)</f>
        <v/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>
        <v>4</v>
      </c>
      <c r="F17" s="18">
        <v>3.5</v>
      </c>
      <c r="G17" s="18">
        <v>5</v>
      </c>
      <c r="H17" s="19">
        <f t="shared" ref="H17:H49" si="0">IF(AND(ISBLANK(E17),ISBLANK(F17),ISBLANK(G17)),"",E17+F17+G17)</f>
        <v>12.5</v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>
        <v>2</v>
      </c>
      <c r="F18" s="18">
        <v>2</v>
      </c>
      <c r="G18" s="18"/>
      <c r="H18" s="19">
        <f t="shared" si="0"/>
        <v>4</v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/>
      <c r="F19" s="18"/>
      <c r="G19" s="18"/>
      <c r="H19" s="19" t="str">
        <f t="shared" si="0"/>
        <v/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>
        <v>2</v>
      </c>
      <c r="F20" s="18">
        <v>2</v>
      </c>
      <c r="G20" s="18"/>
      <c r="H20" s="19">
        <f t="shared" si="0"/>
        <v>4</v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>
        <v>5</v>
      </c>
      <c r="F21" s="18">
        <v>6</v>
      </c>
      <c r="G21" s="18"/>
      <c r="H21" s="19">
        <f t="shared" si="0"/>
        <v>11</v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/>
      <c r="F22" s="18"/>
      <c r="G22" s="18"/>
      <c r="H22" s="19" t="str">
        <f t="shared" si="0"/>
        <v/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/>
      <c r="F23" s="18"/>
      <c r="G23" s="18"/>
      <c r="H23" s="19" t="str">
        <f t="shared" si="0"/>
        <v/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>
        <v>3</v>
      </c>
      <c r="F24" s="18">
        <v>4</v>
      </c>
      <c r="G24" s="18">
        <v>4</v>
      </c>
      <c r="H24" s="19">
        <f t="shared" si="0"/>
        <v>11</v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>
        <v>4</v>
      </c>
      <c r="F25" s="18">
        <v>2</v>
      </c>
      <c r="G25" s="18"/>
      <c r="H25" s="19">
        <f t="shared" si="0"/>
        <v>6</v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>
        <v>3</v>
      </c>
      <c r="F26" s="18">
        <v>4</v>
      </c>
      <c r="G26" s="18">
        <v>6</v>
      </c>
      <c r="H26" s="19">
        <f t="shared" si="0"/>
        <v>13</v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/>
      <c r="F27" s="18"/>
      <c r="G27" s="18"/>
      <c r="H27" s="19" t="str">
        <f t="shared" si="0"/>
        <v/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/>
      <c r="F28" s="18"/>
      <c r="G28" s="18"/>
      <c r="H28" s="19" t="str">
        <f t="shared" si="0"/>
        <v/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/>
      <c r="F29" s="18"/>
      <c r="G29" s="18"/>
      <c r="H29" s="19" t="str">
        <f t="shared" si="0"/>
        <v/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/>
      <c r="F30" s="18"/>
      <c r="G30" s="18"/>
      <c r="H30" s="19" t="str">
        <f t="shared" si="0"/>
        <v/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>
        <v>6</v>
      </c>
      <c r="F31" s="18">
        <v>6</v>
      </c>
      <c r="G31" s="18">
        <v>5.5</v>
      </c>
      <c r="H31" s="19">
        <f t="shared" si="0"/>
        <v>17.5</v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/>
      <c r="F32" s="18"/>
      <c r="G32" s="18"/>
      <c r="H32" s="19" t="str">
        <f t="shared" si="0"/>
        <v/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>
        <v>2</v>
      </c>
      <c r="F33" s="18">
        <v>2</v>
      </c>
      <c r="G33" s="18">
        <v>3.5</v>
      </c>
      <c r="H33" s="19">
        <f t="shared" si="0"/>
        <v>7.5</v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/>
      <c r="F34" s="18"/>
      <c r="G34" s="18"/>
      <c r="H34" s="19" t="str">
        <f t="shared" si="0"/>
        <v/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/>
      <c r="F35" s="18"/>
      <c r="G35" s="18"/>
      <c r="H35" s="19" t="str">
        <f t="shared" si="0"/>
        <v/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/>
      <c r="F36" s="18"/>
      <c r="G36" s="18"/>
      <c r="H36" s="19" t="str">
        <f t="shared" si="0"/>
        <v/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/>
      <c r="F37" s="18"/>
      <c r="G37" s="18"/>
      <c r="H37" s="19" t="str">
        <f t="shared" si="0"/>
        <v/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>
        <v>4</v>
      </c>
      <c r="F38" s="18">
        <v>5</v>
      </c>
      <c r="G38" s="18">
        <v>6</v>
      </c>
      <c r="H38" s="19">
        <f t="shared" si="0"/>
        <v>15</v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>
        <v>3</v>
      </c>
      <c r="F39" s="18">
        <v>2</v>
      </c>
      <c r="G39" s="18"/>
      <c r="H39" s="19">
        <f t="shared" si="0"/>
        <v>5</v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>
        <v>3</v>
      </c>
      <c r="F40" s="18">
        <v>3</v>
      </c>
      <c r="G40" s="18"/>
      <c r="H40" s="19">
        <f t="shared" si="0"/>
        <v>6</v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3</v>
      </c>
      <c r="F41" s="18">
        <v>4</v>
      </c>
      <c r="G41" s="18"/>
      <c r="H41" s="19">
        <f t="shared" si="0"/>
        <v>7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/>
      <c r="F42" s="18"/>
      <c r="G42" s="18"/>
      <c r="H42" s="19" t="str">
        <f t="shared" si="0"/>
        <v/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>
        <v>2</v>
      </c>
      <c r="F43" s="18">
        <v>4</v>
      </c>
      <c r="G43" s="18"/>
      <c r="H43" s="19">
        <f t="shared" si="0"/>
        <v>6</v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/>
      <c r="F44" s="18"/>
      <c r="G44" s="18"/>
      <c r="H44" s="19" t="str">
        <f t="shared" si="0"/>
        <v/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>
        <v>5</v>
      </c>
      <c r="F45" s="18">
        <v>4</v>
      </c>
      <c r="G45" s="18"/>
      <c r="H45" s="19">
        <f t="shared" si="0"/>
        <v>9</v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>
        <v>4</v>
      </c>
      <c r="F46" s="18">
        <v>2</v>
      </c>
      <c r="G46" s="18">
        <v>5.5</v>
      </c>
      <c r="H46" s="19">
        <f t="shared" si="0"/>
        <v>11.5</v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5</v>
      </c>
      <c r="F47" s="18">
        <v>6</v>
      </c>
      <c r="G47" s="18"/>
      <c r="H47" s="19">
        <f t="shared" si="0"/>
        <v>11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4.5</v>
      </c>
      <c r="F48" s="18">
        <v>6</v>
      </c>
      <c r="G48" s="18">
        <v>4.5</v>
      </c>
      <c r="H48" s="19">
        <f t="shared" si="0"/>
        <v>15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/>
      <c r="F49" s="25"/>
      <c r="G49" s="25"/>
      <c r="H49" s="26" t="str">
        <f t="shared" si="0"/>
        <v/>
      </c>
      <c r="I49" s="27"/>
      <c r="L49" s="21" t="s">
        <v>151</v>
      </c>
    </row>
    <row r="50" spans="1:12" s="2" customFormat="1" ht="20.100000000000001" customHeight="1">
      <c r="A50" s="85"/>
      <c r="B50" s="85"/>
      <c r="C50" s="85"/>
      <c r="D50" s="85"/>
      <c r="E50" s="85"/>
      <c r="F50" s="85"/>
      <c r="G50" s="85"/>
      <c r="H50" s="85"/>
      <c r="I50" s="85"/>
      <c r="L50" s="1"/>
    </row>
    <row r="51" spans="1:12" s="2" customFormat="1" ht="20.100000000000001" customHeight="1">
      <c r="A51" s="85"/>
      <c r="B51" s="85"/>
      <c r="C51" s="85"/>
      <c r="D51" s="85"/>
      <c r="E51" s="85"/>
      <c r="F51" s="85"/>
      <c r="G51" s="85"/>
      <c r="H51" s="28" t="s">
        <v>152</v>
      </c>
      <c r="I51" s="29"/>
      <c r="L51" s="1"/>
    </row>
    <row r="52" spans="1:12" s="2" customFormat="1" ht="20.100000000000001" customHeight="1">
      <c r="A52" s="85"/>
      <c r="B52" s="85"/>
      <c r="C52" s="85"/>
      <c r="D52" s="85"/>
      <c r="E52" s="85"/>
      <c r="F52" s="85"/>
      <c r="G52" s="85"/>
      <c r="H52" s="86" t="s">
        <v>153</v>
      </c>
      <c r="I52" s="86"/>
      <c r="L52" s="1"/>
    </row>
    <row r="53" spans="1:12" s="2" customFormat="1" ht="20.100000000000001" customHeight="1">
      <c r="A53" s="85"/>
      <c r="B53" s="85"/>
      <c r="C53" s="85"/>
      <c r="D53" s="85"/>
      <c r="E53" s="85"/>
      <c r="F53" s="85"/>
      <c r="G53" s="85"/>
      <c r="H53" s="87"/>
      <c r="I53" s="87"/>
      <c r="L53" s="1"/>
    </row>
    <row r="54" spans="1:12" s="2" customFormat="1" ht="20.100000000000001" customHeight="1">
      <c r="A54" s="88" t="s">
        <v>154</v>
      </c>
      <c r="B54" s="88"/>
      <c r="C54" s="88"/>
      <c r="D54" s="88"/>
      <c r="E54" s="88"/>
      <c r="F54" s="88"/>
      <c r="G54" s="88"/>
      <c r="H54" s="87"/>
      <c r="I54" s="87"/>
      <c r="L54" s="1"/>
    </row>
    <row r="55" spans="1:12" s="2" customFormat="1" ht="19.5" customHeight="1">
      <c r="A55" s="85"/>
      <c r="B55" s="85"/>
      <c r="C55" s="85"/>
      <c r="D55" s="85"/>
      <c r="E55" s="85"/>
      <c r="F55" s="85"/>
      <c r="G55" s="85"/>
      <c r="H55" s="87"/>
      <c r="I55" s="87"/>
      <c r="L55" s="1"/>
    </row>
    <row r="56" spans="1:12" s="1" customFormat="1" ht="24.95" customHeight="1">
      <c r="A56" s="107" t="s">
        <v>155</v>
      </c>
      <c r="B56" s="107"/>
      <c r="C56" s="107"/>
      <c r="D56" s="107"/>
      <c r="E56" s="107"/>
      <c r="F56" s="107"/>
      <c r="G56" s="107"/>
      <c r="H56" s="107"/>
      <c r="I56" s="107"/>
    </row>
    <row r="57" spans="1:12" s="2" customFormat="1" ht="24.95" customHeight="1">
      <c r="A57" s="107" t="s">
        <v>156</v>
      </c>
      <c r="B57" s="107"/>
      <c r="C57" s="107"/>
      <c r="D57" s="107"/>
      <c r="E57" s="107"/>
      <c r="F57" s="107"/>
      <c r="G57" s="107"/>
      <c r="H57" s="107"/>
      <c r="I57" s="107"/>
      <c r="L57" s="1"/>
    </row>
    <row r="58" spans="1:12" s="2" customFormat="1" ht="24.95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108" t="str">
        <f>"السنة الجامعية : " &amp; Config!$B$7</f>
        <v>السنة الجامعية : 2018 - 2019</v>
      </c>
      <c r="I58" s="108"/>
      <c r="L58" s="1"/>
    </row>
    <row r="59" spans="1:12" s="2" customFormat="1" ht="24.95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108" t="str">
        <f>Config!$C$11 &amp; " " &amp; Config!$C$8 &amp; " - " &amp; Config!$C$12</f>
        <v>السنة الأولى ليسانس - السـداســـي   الأول</v>
      </c>
      <c r="I59" s="108"/>
      <c r="L59" s="1"/>
    </row>
    <row r="60" spans="1:12" s="2" customFormat="1" ht="24.95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108" t="str">
        <f>Config!$C$9</f>
        <v>.</v>
      </c>
      <c r="I60" s="108"/>
      <c r="L60" s="1"/>
    </row>
    <row r="61" spans="1:12" s="2" customFormat="1" ht="9.9499999999999993" customHeight="1">
      <c r="A61" s="87"/>
      <c r="B61" s="87"/>
      <c r="C61" s="87"/>
      <c r="D61" s="87"/>
      <c r="E61" s="87"/>
      <c r="F61" s="87"/>
      <c r="G61" s="87"/>
      <c r="H61" s="87"/>
      <c r="I61" s="87"/>
      <c r="L61" s="1"/>
    </row>
    <row r="62" spans="1:12" s="2" customFormat="1" ht="24.95" customHeight="1">
      <c r="A62" s="102" t="s">
        <v>157</v>
      </c>
      <c r="B62" s="102"/>
      <c r="C62" s="102"/>
      <c r="D62" s="102"/>
      <c r="E62" s="102"/>
      <c r="F62" s="102"/>
      <c r="G62" s="102"/>
      <c r="H62" s="102"/>
      <c r="I62" s="102"/>
      <c r="L62" s="1"/>
    </row>
    <row r="63" spans="1:12" s="2" customFormat="1" ht="5.0999999999999996" customHeight="1">
      <c r="A63" s="103"/>
      <c r="B63" s="103"/>
      <c r="C63" s="103"/>
      <c r="D63" s="103"/>
      <c r="E63" s="103"/>
      <c r="F63" s="103"/>
      <c r="G63" s="103"/>
      <c r="H63" s="103"/>
      <c r="I63" s="103"/>
      <c r="L63" s="1"/>
    </row>
    <row r="64" spans="1:12" s="2" customFormat="1" ht="20.100000000000001" customHeight="1">
      <c r="A64" s="8" t="s">
        <v>158</v>
      </c>
      <c r="B64" s="104" t="s">
        <v>277</v>
      </c>
      <c r="C64" s="104"/>
      <c r="D64" s="105" t="str">
        <f>"المقياس : " &amp; Config!$C$10</f>
        <v>المقياس : Techniques de travail univers1</v>
      </c>
      <c r="E64" s="105"/>
      <c r="F64" s="105"/>
      <c r="G64" s="105"/>
      <c r="H64" s="106" t="str">
        <f>IF(Config!$C$13 = "", "الفوج : " &amp; Config!$C$14,"المجموعة : " &amp; Config!$C$13 &amp; "  -  الفوج : " &amp; Config!$C$14)</f>
        <v>الفوج : 01</v>
      </c>
      <c r="I64" s="106"/>
      <c r="L64" s="1"/>
    </row>
    <row r="65" spans="1:12" s="2" customFormat="1" ht="5.0999999999999996" customHeight="1">
      <c r="A65" s="87"/>
      <c r="B65" s="87"/>
      <c r="C65" s="87"/>
      <c r="D65" s="87"/>
      <c r="E65" s="87"/>
      <c r="F65" s="87"/>
      <c r="G65" s="87"/>
      <c r="H65" s="87"/>
      <c r="I65" s="87"/>
      <c r="L65" s="1"/>
    </row>
    <row r="66" spans="1:12" s="2" customFormat="1" ht="20.100000000000001" customHeight="1">
      <c r="A66" s="89" t="s">
        <v>159</v>
      </c>
      <c r="B66" s="92" t="s">
        <v>160</v>
      </c>
      <c r="C66" s="95" t="s">
        <v>161</v>
      </c>
      <c r="D66" s="95" t="s">
        <v>162</v>
      </c>
      <c r="E66" s="98" t="str">
        <f>"اختبار المعارف ( " &amp; Config!$C$15 &amp; " )"</f>
        <v>اختبار المعارف ( الأعمال الموجهـة )</v>
      </c>
      <c r="F66" s="98"/>
      <c r="G66" s="98"/>
      <c r="H66" s="98"/>
      <c r="I66" s="99" t="s">
        <v>163</v>
      </c>
      <c r="L66" s="81" t="s">
        <v>164</v>
      </c>
    </row>
    <row r="67" spans="1:12" s="2" customFormat="1" ht="48" customHeight="1">
      <c r="A67" s="90"/>
      <c r="B67" s="93"/>
      <c r="C67" s="96"/>
      <c r="D67" s="96"/>
      <c r="E67" s="10" t="str">
        <f>Config!$C$16</f>
        <v>نقطة التقييم الأول</v>
      </c>
      <c r="F67" s="10" t="str">
        <f>Config!$C$17</f>
        <v xml:space="preserve">نقطة التقييم الثاني </v>
      </c>
      <c r="G67" s="10" t="str">
        <f>Config!$C$18</f>
        <v>نقطة التقييم الثاني</v>
      </c>
      <c r="H67" s="11" t="s">
        <v>165</v>
      </c>
      <c r="I67" s="100"/>
      <c r="L67" s="81"/>
    </row>
    <row r="68" spans="1:12" s="2" customFormat="1" ht="20.100000000000001" customHeight="1">
      <c r="A68" s="91"/>
      <c r="B68" s="94"/>
      <c r="C68" s="97"/>
      <c r="D68" s="97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1"/>
      <c r="L68" s="81"/>
    </row>
    <row r="69" spans="1:12" s="2" customFormat="1" ht="3" customHeight="1">
      <c r="A69" s="82"/>
      <c r="B69" s="83"/>
      <c r="C69" s="83"/>
      <c r="D69" s="83"/>
      <c r="E69" s="83"/>
      <c r="F69" s="83"/>
      <c r="G69" s="83"/>
      <c r="H69" s="83"/>
      <c r="I69" s="84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>
        <v>5</v>
      </c>
      <c r="F70" s="18">
        <v>5</v>
      </c>
      <c r="G70" s="18"/>
      <c r="H70" s="19">
        <f>IF(AND(ISBLANK(E70),ISBLANK(F70),ISBLANK(G70)), "", E70+F70+G70)</f>
        <v>10</v>
      </c>
      <c r="I70" s="20"/>
      <c r="L70" s="21" t="s">
        <v>170</v>
      </c>
    </row>
    <row r="71" spans="1:12" ht="19.5" customHeight="1">
      <c r="A71" s="15">
        <v>37</v>
      </c>
      <c r="B71" s="16" t="s">
        <v>171</v>
      </c>
      <c r="C71" s="17" t="s">
        <v>172</v>
      </c>
      <c r="D71" s="17" t="s">
        <v>173</v>
      </c>
      <c r="E71" s="18"/>
      <c r="F71" s="18"/>
      <c r="G71" s="18"/>
      <c r="H71" s="19" t="str">
        <f>IF(AND(ISBLANK(E71),ISBLANK(F71),ISBLANK(G71)), "", E71+F71+G71)</f>
        <v/>
      </c>
      <c r="I71" s="20"/>
      <c r="L71" s="21" t="s">
        <v>174</v>
      </c>
    </row>
    <row r="72" spans="1:12" ht="19.5" customHeight="1">
      <c r="A72" s="15">
        <v>38</v>
      </c>
      <c r="B72" s="16" t="s">
        <v>175</v>
      </c>
      <c r="C72" s="17" t="s">
        <v>176</v>
      </c>
      <c r="D72" s="17" t="s">
        <v>177</v>
      </c>
      <c r="E72" s="18"/>
      <c r="F72" s="18"/>
      <c r="G72" s="18"/>
      <c r="H72" s="19" t="str">
        <f>IF(AND(ISBLANK(E72),ISBLANK(F72),ISBLANK(G72)),"",E72+F72+G72)</f>
        <v/>
      </c>
      <c r="I72" s="20"/>
      <c r="L72" s="21" t="s">
        <v>178</v>
      </c>
    </row>
    <row r="73" spans="1:12" ht="19.5" customHeight="1">
      <c r="A73" s="80"/>
      <c r="B73" s="80"/>
      <c r="C73" s="80"/>
      <c r="D73" s="80"/>
      <c r="E73" s="80"/>
      <c r="F73" s="80"/>
      <c r="G73" s="80"/>
      <c r="H73" s="80"/>
      <c r="I73" s="80"/>
    </row>
    <row r="74" spans="1:12" ht="19.5" customHeight="1"/>
    <row r="75" spans="1:12" ht="19.5" customHeight="1"/>
    <row r="76" spans="1:12" ht="19.5" customHeight="1"/>
    <row r="77" spans="1:12" ht="19.5" customHeight="1"/>
    <row r="78" spans="1:12" ht="19.5" customHeight="1"/>
    <row r="79" spans="1:12" ht="19.5" customHeight="1"/>
    <row r="80" spans="1:12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85"/>
      <c r="B105" s="85"/>
      <c r="C105" s="85"/>
      <c r="D105" s="85"/>
      <c r="E105" s="85"/>
      <c r="F105" s="85"/>
      <c r="G105" s="85"/>
      <c r="H105" s="85"/>
      <c r="I105" s="85"/>
      <c r="L105" s="1"/>
    </row>
    <row r="106" spans="1:12" s="2" customFormat="1" ht="20.100000000000001" customHeight="1">
      <c r="A106" s="85"/>
      <c r="B106" s="85"/>
      <c r="C106" s="85"/>
      <c r="D106" s="85"/>
      <c r="E106" s="85"/>
      <c r="F106" s="85"/>
      <c r="G106" s="85"/>
      <c r="H106" s="28" t="s">
        <v>179</v>
      </c>
      <c r="I106" s="29"/>
      <c r="L106" s="1"/>
    </row>
    <row r="107" spans="1:12" s="2" customFormat="1" ht="20.100000000000001" customHeight="1">
      <c r="A107" s="85"/>
      <c r="B107" s="85"/>
      <c r="C107" s="85"/>
      <c r="D107" s="85"/>
      <c r="E107" s="85"/>
      <c r="F107" s="85"/>
      <c r="G107" s="85"/>
      <c r="H107" s="86" t="s">
        <v>180</v>
      </c>
      <c r="I107" s="86"/>
      <c r="L107" s="1"/>
    </row>
    <row r="108" spans="1:12" s="2" customFormat="1" ht="20.100000000000001" customHeight="1">
      <c r="A108" s="85"/>
      <c r="B108" s="85"/>
      <c r="C108" s="85"/>
      <c r="D108" s="85"/>
      <c r="E108" s="85"/>
      <c r="F108" s="85"/>
      <c r="G108" s="85"/>
      <c r="H108" s="87"/>
      <c r="I108" s="87"/>
      <c r="L108" s="1"/>
    </row>
    <row r="109" spans="1:12" s="2" customFormat="1" ht="20.100000000000001" customHeight="1">
      <c r="A109" s="88" t="s">
        <v>181</v>
      </c>
      <c r="B109" s="88"/>
      <c r="C109" s="88"/>
      <c r="D109" s="88"/>
      <c r="E109" s="88"/>
      <c r="F109" s="88"/>
      <c r="G109" s="88"/>
      <c r="H109" s="87"/>
      <c r="I109" s="87"/>
      <c r="L109" s="1"/>
    </row>
    <row r="110" spans="1:12" s="2" customFormat="1" ht="19.5" customHeight="1">
      <c r="A110" s="85"/>
      <c r="B110" s="85"/>
      <c r="C110" s="85"/>
      <c r="D110" s="85"/>
      <c r="E110" s="85"/>
      <c r="F110" s="5"/>
      <c r="G110" s="5"/>
      <c r="H110" s="87"/>
      <c r="I110" s="87"/>
      <c r="L110" s="1"/>
    </row>
  </sheetData>
  <sheetProtection password="DCEA" sheet="1" objects="1" scenarios="1"/>
  <mergeCells count="52">
    <mergeCell ref="A1:I1"/>
    <mergeCell ref="A2:I2"/>
    <mergeCell ref="H3:I3"/>
    <mergeCell ref="H4:I4"/>
    <mergeCell ref="H5:I5"/>
    <mergeCell ref="A6:I6"/>
    <mergeCell ref="A7:I7"/>
    <mergeCell ref="A8:I8"/>
    <mergeCell ref="B9:C9"/>
    <mergeCell ref="D9:G9"/>
    <mergeCell ref="H9:I9"/>
    <mergeCell ref="A10:I10"/>
    <mergeCell ref="A11:A13"/>
    <mergeCell ref="B11:B13"/>
    <mergeCell ref="C11:C13"/>
    <mergeCell ref="D11:D13"/>
    <mergeCell ref="E11:H11"/>
    <mergeCell ref="I11:I13"/>
    <mergeCell ref="L11:L13"/>
    <mergeCell ref="A14:I14"/>
    <mergeCell ref="A50:I50"/>
    <mergeCell ref="A51:G53"/>
    <mergeCell ref="H52:I52"/>
    <mergeCell ref="H53:I55"/>
    <mergeCell ref="A54:G54"/>
    <mergeCell ref="A55:G55"/>
    <mergeCell ref="A56:I56"/>
    <mergeCell ref="A57:I57"/>
    <mergeCell ref="H58:I58"/>
    <mergeCell ref="H59:I59"/>
    <mergeCell ref="H60:I60"/>
    <mergeCell ref="A61:I61"/>
    <mergeCell ref="A62:I62"/>
    <mergeCell ref="A63:I63"/>
    <mergeCell ref="B64:C64"/>
    <mergeCell ref="D64:G64"/>
    <mergeCell ref="H64:I64"/>
    <mergeCell ref="A65:I65"/>
    <mergeCell ref="A66:A68"/>
    <mergeCell ref="B66:B68"/>
    <mergeCell ref="C66:C68"/>
    <mergeCell ref="D66:D68"/>
    <mergeCell ref="E66:H66"/>
    <mergeCell ref="I66:I68"/>
    <mergeCell ref="L66:L68"/>
    <mergeCell ref="A69:I69"/>
    <mergeCell ref="A105:I105"/>
    <mergeCell ref="A106:G108"/>
    <mergeCell ref="H107:I107"/>
    <mergeCell ref="H108:I110"/>
    <mergeCell ref="A109:G109"/>
    <mergeCell ref="A110:E110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baseColWidth="10" defaultColWidth="13.140625" defaultRowHeight="20.100000000000001" customHeight="1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>
      <c r="A1" s="109" t="s">
        <v>182</v>
      </c>
      <c r="B1" s="110"/>
      <c r="C1" s="111"/>
      <c r="G1" s="30" t="s">
        <v>183</v>
      </c>
      <c r="H1" s="31" t="s">
        <v>184</v>
      </c>
    </row>
    <row r="2" spans="1:8" s="1" customFormat="1" ht="20.100000000000001" customHeight="1">
      <c r="A2" s="32" t="s">
        <v>185</v>
      </c>
      <c r="B2" s="33" t="s">
        <v>186</v>
      </c>
      <c r="C2" s="34"/>
      <c r="G2" s="35" t="s">
        <v>187</v>
      </c>
      <c r="H2" s="36" t="s">
        <v>188</v>
      </c>
    </row>
    <row r="3" spans="1:8" s="1" customFormat="1" ht="20.100000000000001" customHeight="1">
      <c r="A3" s="32" t="s">
        <v>189</v>
      </c>
      <c r="B3" s="33" t="s">
        <v>190</v>
      </c>
      <c r="C3" s="34"/>
      <c r="G3" s="35" t="s">
        <v>191</v>
      </c>
      <c r="H3" s="36" t="s">
        <v>192</v>
      </c>
    </row>
    <row r="4" spans="1:8" s="1" customFormat="1" ht="20.100000000000001" customHeight="1">
      <c r="A4" s="32" t="s">
        <v>193</v>
      </c>
      <c r="B4" s="37"/>
      <c r="C4" s="38" t="s">
        <v>194</v>
      </c>
      <c r="G4" s="35" t="s">
        <v>195</v>
      </c>
      <c r="H4" s="36" t="s">
        <v>196</v>
      </c>
    </row>
    <row r="5" spans="1:8" s="1" customFormat="1" ht="20.100000000000001" customHeight="1">
      <c r="A5" s="32" t="s">
        <v>197</v>
      </c>
      <c r="B5" s="39" t="s">
        <v>198</v>
      </c>
      <c r="C5" s="38" t="s">
        <v>199</v>
      </c>
      <c r="G5" s="35" t="s">
        <v>200</v>
      </c>
      <c r="H5" s="36" t="s">
        <v>201</v>
      </c>
    </row>
    <row r="6" spans="1:8" s="1" customFormat="1" ht="20.100000000000001" customHeight="1">
      <c r="A6" s="32" t="s">
        <v>202</v>
      </c>
      <c r="B6" s="39" t="s">
        <v>203</v>
      </c>
      <c r="C6" s="34" t="s">
        <v>204</v>
      </c>
      <c r="G6" s="35" t="s">
        <v>205</v>
      </c>
      <c r="H6" s="36" t="s">
        <v>206</v>
      </c>
    </row>
    <row r="7" spans="1:8" s="1" customFormat="1" ht="20.100000000000001" customHeight="1">
      <c r="A7" s="32" t="s">
        <v>207</v>
      </c>
      <c r="B7" s="40" t="s">
        <v>208</v>
      </c>
      <c r="C7" s="41">
        <v>2018</v>
      </c>
      <c r="G7" s="35" t="s">
        <v>209</v>
      </c>
      <c r="H7" s="36" t="s">
        <v>210</v>
      </c>
    </row>
    <row r="8" spans="1:8" s="1" customFormat="1" ht="20.100000000000001" customHeight="1">
      <c r="A8" s="42" t="s">
        <v>211</v>
      </c>
      <c r="B8" s="43" t="s">
        <v>212</v>
      </c>
      <c r="C8" s="34" t="s">
        <v>213</v>
      </c>
      <c r="G8" s="35" t="s">
        <v>214</v>
      </c>
      <c r="H8" s="36" t="s">
        <v>215</v>
      </c>
    </row>
    <row r="9" spans="1:8" s="1" customFormat="1" ht="20.100000000000001" customHeight="1">
      <c r="A9" s="42" t="s">
        <v>216</v>
      </c>
      <c r="B9" s="43" t="s">
        <v>217</v>
      </c>
      <c r="C9" s="34" t="s">
        <v>218</v>
      </c>
      <c r="G9" s="44" t="s">
        <v>219</v>
      </c>
      <c r="H9" s="45" t="s">
        <v>220</v>
      </c>
    </row>
    <row r="10" spans="1:8" s="1" customFormat="1" ht="20.100000000000001" customHeight="1">
      <c r="A10" s="42" t="s">
        <v>221</v>
      </c>
      <c r="B10" s="43" t="s">
        <v>222</v>
      </c>
      <c r="C10" s="33" t="s">
        <v>223</v>
      </c>
      <c r="D10" s="46" t="s">
        <v>224</v>
      </c>
    </row>
    <row r="11" spans="1:8" s="1" customFormat="1" ht="20.100000000000001" customHeight="1">
      <c r="A11" s="42" t="s">
        <v>225</v>
      </c>
      <c r="B11" s="47">
        <v>1</v>
      </c>
      <c r="C11" s="33" t="s">
        <v>226</v>
      </c>
      <c r="D11" s="48" t="s">
        <v>227</v>
      </c>
    </row>
    <row r="12" spans="1:8" s="1" customFormat="1" ht="20.100000000000001" customHeight="1">
      <c r="A12" s="42" t="s">
        <v>228</v>
      </c>
      <c r="B12" s="47">
        <v>1</v>
      </c>
      <c r="C12" s="49" t="s">
        <v>229</v>
      </c>
      <c r="D12" s="48" t="s">
        <v>230</v>
      </c>
    </row>
    <row r="13" spans="1:8" s="1" customFormat="1" ht="20.100000000000001" customHeight="1">
      <c r="A13" s="42" t="s">
        <v>231</v>
      </c>
      <c r="B13" s="47">
        <v>1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232</v>
      </c>
    </row>
    <row r="14" spans="1:8" s="1" customFormat="1" ht="20.100000000000001" customHeight="1">
      <c r="A14" s="42" t="s">
        <v>233</v>
      </c>
      <c r="B14" s="47">
        <v>1</v>
      </c>
      <c r="C14" s="52" t="str">
        <f>IF(B14&lt;10, "0"&amp;B14, B14)</f>
        <v>01</v>
      </c>
      <c r="D14" s="48" t="s">
        <v>234</v>
      </c>
    </row>
    <row r="15" spans="1:8" s="1" customFormat="1" ht="20.100000000000001" customHeight="1">
      <c r="A15" s="42" t="s">
        <v>235</v>
      </c>
      <c r="B15" s="43" t="s">
        <v>236</v>
      </c>
      <c r="C15" s="33" t="s">
        <v>237</v>
      </c>
      <c r="D15" s="48" t="s">
        <v>238</v>
      </c>
    </row>
    <row r="16" spans="1:8" s="1" customFormat="1" ht="20.100000000000001" customHeight="1">
      <c r="A16" s="42" t="s">
        <v>239</v>
      </c>
      <c r="B16" s="43" t="s">
        <v>240</v>
      </c>
      <c r="C16" s="33" t="s">
        <v>241</v>
      </c>
      <c r="D16" s="48" t="s">
        <v>242</v>
      </c>
    </row>
    <row r="17" spans="1:4" s="1" customFormat="1" ht="20.100000000000001" customHeight="1">
      <c r="A17" s="42" t="s">
        <v>243</v>
      </c>
      <c r="B17" s="43" t="s">
        <v>244</v>
      </c>
      <c r="C17" s="33" t="s">
        <v>245</v>
      </c>
      <c r="D17" s="53" t="s">
        <v>246</v>
      </c>
    </row>
    <row r="18" spans="1:4" s="1" customFormat="1" ht="20.100000000000001" customHeight="1">
      <c r="A18" s="42" t="s">
        <v>247</v>
      </c>
      <c r="B18" s="43" t="s">
        <v>248</v>
      </c>
      <c r="C18" s="34" t="s">
        <v>249</v>
      </c>
    </row>
    <row r="19" spans="1:4" s="1" customFormat="1" ht="20.100000000000001" customHeight="1">
      <c r="A19" s="54" t="s">
        <v>250</v>
      </c>
      <c r="B19" s="55"/>
      <c r="C19" s="56"/>
    </row>
    <row r="20" spans="1:4" s="1" customFormat="1" ht="20.100000000000001" customHeight="1">
      <c r="A20" s="54" t="s">
        <v>251</v>
      </c>
      <c r="B20" s="55"/>
      <c r="C20" s="56"/>
    </row>
    <row r="21" spans="1:4" s="1" customFormat="1" ht="20.100000000000001" customHeight="1">
      <c r="A21" s="42" t="s">
        <v>252</v>
      </c>
      <c r="B21" s="47">
        <v>38</v>
      </c>
      <c r="C21" s="41"/>
    </row>
    <row r="22" spans="1:4" s="1" customFormat="1" ht="20.100000000000001" customHeight="1">
      <c r="A22" s="57"/>
      <c r="B22" s="58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2" t="s">
        <v>253</v>
      </c>
      <c r="B29" s="113"/>
      <c r="C29" s="114"/>
    </row>
    <row r="30" spans="1:4" s="1" customFormat="1" ht="20.100000000000001" customHeight="1">
      <c r="A30" s="59"/>
      <c r="B30" s="60" t="s">
        <v>254</v>
      </c>
      <c r="C30" s="61" t="s">
        <v>255</v>
      </c>
    </row>
    <row r="31" spans="1:4" s="1" customFormat="1" ht="20.100000000000001" customHeight="1">
      <c r="A31" s="62" t="s">
        <v>256</v>
      </c>
      <c r="B31" s="63">
        <v>35</v>
      </c>
      <c r="C31" s="64">
        <v>35</v>
      </c>
    </row>
    <row r="32" spans="1:4" s="1" customFormat="1" ht="20.100000000000001" customHeight="1">
      <c r="A32" s="62" t="s">
        <v>257</v>
      </c>
      <c r="B32" s="63">
        <v>1</v>
      </c>
      <c r="C32" s="64">
        <v>56</v>
      </c>
    </row>
    <row r="33" spans="1:3" s="1" customFormat="1" ht="20.100000000000001" customHeight="1">
      <c r="A33" s="62" t="s">
        <v>258</v>
      </c>
      <c r="B33" s="63">
        <v>55</v>
      </c>
      <c r="C33" s="64">
        <v>110</v>
      </c>
    </row>
    <row r="34" spans="1:3" s="1" customFormat="1" ht="20.100000000000001" customHeight="1">
      <c r="A34" s="65" t="s">
        <v>259</v>
      </c>
      <c r="B34" s="66">
        <v>1</v>
      </c>
      <c r="C34" s="67">
        <v>1</v>
      </c>
    </row>
    <row r="35" spans="1:3" s="1" customFormat="1" ht="20.100000000000001" customHeight="1">
      <c r="A35" s="65" t="s">
        <v>260</v>
      </c>
      <c r="B35" s="68">
        <v>9</v>
      </c>
      <c r="C35" s="69">
        <v>9</v>
      </c>
    </row>
    <row r="36" spans="1:3" s="1" customFormat="1" ht="20.100000000000001" customHeight="1">
      <c r="A36" s="62" t="s">
        <v>261</v>
      </c>
      <c r="B36" s="63">
        <v>15</v>
      </c>
      <c r="C36" s="64">
        <v>70</v>
      </c>
    </row>
    <row r="37" spans="1:3" s="1" customFormat="1" ht="20.100000000000001" customHeight="1">
      <c r="A37" s="65" t="s">
        <v>262</v>
      </c>
      <c r="B37" s="66">
        <v>49</v>
      </c>
      <c r="C37" s="67">
        <v>104</v>
      </c>
    </row>
    <row r="38" spans="1:3" s="1" customFormat="1" ht="20.100000000000001" customHeight="1">
      <c r="A38" s="65" t="s">
        <v>263</v>
      </c>
      <c r="B38" s="68">
        <v>1</v>
      </c>
      <c r="C38" s="69">
        <v>1</v>
      </c>
    </row>
    <row r="39" spans="1:3" s="1" customFormat="1" ht="20.100000000000001" customHeight="1">
      <c r="A39" s="65" t="s">
        <v>264</v>
      </c>
      <c r="B39" s="68">
        <v>9</v>
      </c>
      <c r="C39" s="69">
        <v>9</v>
      </c>
    </row>
    <row r="40" spans="1:3" s="1" customFormat="1" ht="20.100000000000001" customHeight="1">
      <c r="A40" s="65" t="s">
        <v>265</v>
      </c>
      <c r="B40" s="66">
        <v>1</v>
      </c>
      <c r="C40" s="67">
        <v>1</v>
      </c>
    </row>
    <row r="41" spans="1:3" s="1" customFormat="1" ht="20.100000000000001" customHeight="1">
      <c r="A41" s="65" t="s">
        <v>266</v>
      </c>
      <c r="B41" s="66">
        <v>2</v>
      </c>
      <c r="C41" s="67">
        <v>2</v>
      </c>
    </row>
    <row r="42" spans="1:3" s="1" customFormat="1" ht="20.100000000000001" customHeight="1">
      <c r="A42" s="65" t="s">
        <v>267</v>
      </c>
      <c r="B42" s="66">
        <v>3</v>
      </c>
      <c r="C42" s="67">
        <v>3</v>
      </c>
    </row>
    <row r="43" spans="1:3" s="1" customFormat="1" ht="20.100000000000001" customHeight="1">
      <c r="A43" s="65" t="s">
        <v>268</v>
      </c>
      <c r="B43" s="66">
        <v>4</v>
      </c>
      <c r="C43" s="67">
        <v>4</v>
      </c>
    </row>
    <row r="44" spans="1:3" s="1" customFormat="1" ht="20.100000000000001" customHeight="1">
      <c r="A44" s="70" t="s">
        <v>269</v>
      </c>
      <c r="B44" s="66">
        <v>5</v>
      </c>
      <c r="C44" s="67">
        <v>5</v>
      </c>
    </row>
    <row r="45" spans="1:3" s="1" customFormat="1" ht="20.100000000000001" customHeight="1">
      <c r="A45" s="70" t="s">
        <v>270</v>
      </c>
      <c r="B45" s="66">
        <v>6</v>
      </c>
      <c r="C45" s="67">
        <v>6</v>
      </c>
    </row>
    <row r="46" spans="1:3" s="1" customFormat="1" ht="20.100000000000001" customHeight="1">
      <c r="A46" s="70" t="s">
        <v>271</v>
      </c>
      <c r="B46" s="66">
        <v>7</v>
      </c>
      <c r="C46" s="67">
        <v>7</v>
      </c>
    </row>
    <row r="47" spans="1:3" s="1" customFormat="1" ht="20.100000000000001" customHeight="1">
      <c r="A47" s="71" t="s">
        <v>272</v>
      </c>
      <c r="B47" s="72">
        <v>0</v>
      </c>
      <c r="C47" s="73">
        <v>0</v>
      </c>
    </row>
    <row r="48" spans="1:3" s="1" customFormat="1" ht="20.100000000000001" customHeight="1">
      <c r="A48" s="71" t="s">
        <v>273</v>
      </c>
      <c r="B48" s="72">
        <v>0</v>
      </c>
      <c r="C48" s="73">
        <v>0</v>
      </c>
    </row>
    <row r="49" spans="1:3" s="1" customFormat="1" ht="20.100000000000001" customHeight="1">
      <c r="A49" s="74" t="s">
        <v>274</v>
      </c>
      <c r="B49" s="75">
        <v>8</v>
      </c>
      <c r="C49" s="76">
        <v>8</v>
      </c>
    </row>
    <row r="50" spans="1:3" s="1" customFormat="1" ht="20.100000000000001" customHeight="1">
      <c r="A50" s="70" t="s">
        <v>275</v>
      </c>
      <c r="B50" s="68">
        <v>12</v>
      </c>
      <c r="C50" s="69">
        <v>12</v>
      </c>
    </row>
    <row r="51" spans="1:3" s="1" customFormat="1" ht="20.100000000000001" customHeight="1">
      <c r="A51" s="77" t="s">
        <v>276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2019-01-14T18:40:45Z</dcterms:modified>
</cp:coreProperties>
</file>