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esktop\TD_Civilisation Britannique\"/>
    </mc:Choice>
  </mc:AlternateContent>
  <workbookProtection workbookPassword="DCEA" lockStructure="1"/>
  <bookViews>
    <workbookView xWindow="0" yWindow="0" windowWidth="20490" windowHeight="7755"/>
  </bookViews>
  <sheets>
    <sheet name="Results" sheetId="1" r:id="rId1"/>
    <sheet name="Config" sheetId="2" state="hidden" r:id="rId2"/>
  </sheets>
  <definedNames>
    <definedName name="_xlnm.Print_Area" localSheetId="0">Results!$A$1:$I$55</definedName>
  </definedNames>
  <calcPr calcId="152511"/>
</workbook>
</file>

<file path=xl/calcChain.xml><?xml version="1.0" encoding="utf-8"?>
<calcChain xmlns="http://schemas.openxmlformats.org/spreadsheetml/2006/main">
  <c r="C14" i="2" l="1"/>
  <c r="H9" i="1" s="1"/>
  <c r="C13" i="2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D9" i="1"/>
  <c r="H5" i="1"/>
  <c r="A5" i="1"/>
  <c r="H4" i="1"/>
  <c r="A4" i="1"/>
  <c r="H3" i="1"/>
  <c r="A3" i="1"/>
</calcChain>
</file>

<file path=xl/sharedStrings.xml><?xml version="1.0" encoding="utf-8"?>
<sst xmlns="http://schemas.openxmlformats.org/spreadsheetml/2006/main" count="231" uniqueCount="231">
  <si>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</si>
  <si>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</si>
  <si>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</si>
  <si>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</si>
  <si>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</si>
  <si>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</si>
  <si>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</si>
  <si>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</si>
  <si>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</si>
  <si>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</si>
  <si>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</si>
  <si>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</si>
  <si>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91/3/1278</t>
  </si>
  <si>
    <t>أسعيد</t>
  </si>
  <si>
    <t>مصطفى</t>
  </si>
  <si>
    <t>1278</t>
  </si>
  <si>
    <t>14/35044675</t>
  </si>
  <si>
    <t>بشار</t>
  </si>
  <si>
    <t>آية</t>
  </si>
  <si>
    <t>35044675</t>
  </si>
  <si>
    <t>13/35073010</t>
  </si>
  <si>
    <t>بكري</t>
  </si>
  <si>
    <t>أسية</t>
  </si>
  <si>
    <t>13/35073010</t>
  </si>
  <si>
    <t>07/5057430</t>
  </si>
  <si>
    <t>بلرهمي</t>
  </si>
  <si>
    <t>فيصل</t>
  </si>
  <si>
    <t>5057430</t>
  </si>
  <si>
    <t>14/35096593</t>
  </si>
  <si>
    <t>بن عروس</t>
  </si>
  <si>
    <t>أميمة فاطمة الزهراء</t>
  </si>
  <si>
    <t>35096593</t>
  </si>
  <si>
    <t>14/35033123</t>
  </si>
  <si>
    <t>بن مالك</t>
  </si>
  <si>
    <t>تهاني</t>
  </si>
  <si>
    <t>35033123</t>
  </si>
  <si>
    <t>06/9059035</t>
  </si>
  <si>
    <t xml:space="preserve">بوزوايد </t>
  </si>
  <si>
    <t>ليلى</t>
  </si>
  <si>
    <t>9059035</t>
  </si>
  <si>
    <t>14/35034105</t>
  </si>
  <si>
    <t>تلي</t>
  </si>
  <si>
    <t>أنفال</t>
  </si>
  <si>
    <t>35034105</t>
  </si>
  <si>
    <t>14/35040223</t>
  </si>
  <si>
    <t>جلابي</t>
  </si>
  <si>
    <t>سلمى</t>
  </si>
  <si>
    <t>35040223</t>
  </si>
  <si>
    <t>14/35039896</t>
  </si>
  <si>
    <t>خيراني</t>
  </si>
  <si>
    <t>الشيماء</t>
  </si>
  <si>
    <t>35039896</t>
  </si>
  <si>
    <t>14/35033358</t>
  </si>
  <si>
    <t>دريج</t>
  </si>
  <si>
    <t>نورة</t>
  </si>
  <si>
    <t>35033358</t>
  </si>
  <si>
    <t>14/35042917</t>
  </si>
  <si>
    <t>دريدي</t>
  </si>
  <si>
    <t>ذهبية</t>
  </si>
  <si>
    <t>35042917</t>
  </si>
  <si>
    <t>13/35033815</t>
  </si>
  <si>
    <t>رتيمة</t>
  </si>
  <si>
    <t>حليمة</t>
  </si>
  <si>
    <t>35033815</t>
  </si>
  <si>
    <t>14/35096642</t>
  </si>
  <si>
    <t>رحموني</t>
  </si>
  <si>
    <t>ملاك</t>
  </si>
  <si>
    <t>35096642</t>
  </si>
  <si>
    <t>14/35086882</t>
  </si>
  <si>
    <t>رويبي</t>
  </si>
  <si>
    <t>أمنة</t>
  </si>
  <si>
    <t>35086882</t>
  </si>
  <si>
    <t>14/35043747</t>
  </si>
  <si>
    <t>زكري</t>
  </si>
  <si>
    <t>نذير</t>
  </si>
  <si>
    <t>35043747</t>
  </si>
  <si>
    <t>14/35050738</t>
  </si>
  <si>
    <t>زواوي</t>
  </si>
  <si>
    <t>إيمان</t>
  </si>
  <si>
    <t>35050738</t>
  </si>
  <si>
    <t>13/35085651</t>
  </si>
  <si>
    <t>سعدي</t>
  </si>
  <si>
    <t>نور الايمان</t>
  </si>
  <si>
    <t>35085651</t>
  </si>
  <si>
    <t>11/5031119</t>
  </si>
  <si>
    <t>شخشوخ</t>
  </si>
  <si>
    <t>إيمان</t>
  </si>
  <si>
    <t>5031119</t>
  </si>
  <si>
    <t>14/37046837</t>
  </si>
  <si>
    <t>شهابة</t>
  </si>
  <si>
    <t>إيمان</t>
  </si>
  <si>
    <t>37046837</t>
  </si>
  <si>
    <t>13/35041666</t>
  </si>
  <si>
    <t>صولي</t>
  </si>
  <si>
    <t>سيف الدين</t>
  </si>
  <si>
    <t>35041666</t>
  </si>
  <si>
    <t>14/35035444</t>
  </si>
  <si>
    <t>فدياس</t>
  </si>
  <si>
    <t>وفاء</t>
  </si>
  <si>
    <t>35035444</t>
  </si>
  <si>
    <t>14/35043516</t>
  </si>
  <si>
    <t>فيسح</t>
  </si>
  <si>
    <t>حنان</t>
  </si>
  <si>
    <t>35043516</t>
  </si>
  <si>
    <t>08/5091490</t>
  </si>
  <si>
    <t>قاقي</t>
  </si>
  <si>
    <t>عائشة</t>
  </si>
  <si>
    <t>5091490</t>
  </si>
  <si>
    <t>14/35035235</t>
  </si>
  <si>
    <t>قوات</t>
  </si>
  <si>
    <t>منال</t>
  </si>
  <si>
    <t>35035235</t>
  </si>
  <si>
    <t>14/35038924</t>
  </si>
  <si>
    <t>كاسوسي</t>
  </si>
  <si>
    <t>العطرة</t>
  </si>
  <si>
    <t>35038924</t>
  </si>
  <si>
    <t>14/35004836</t>
  </si>
  <si>
    <t>لبعل</t>
  </si>
  <si>
    <t>حواء</t>
  </si>
  <si>
    <t>35004836</t>
  </si>
  <si>
    <t>14/35033150</t>
  </si>
  <si>
    <t>مجوري</t>
  </si>
  <si>
    <t>دنيا</t>
  </si>
  <si>
    <t>35033150</t>
  </si>
  <si>
    <t>14/35036421</t>
  </si>
  <si>
    <t>نكاع</t>
  </si>
  <si>
    <t>هاجر</t>
  </si>
  <si>
    <t>35036421</t>
  </si>
  <si>
    <t>14/35050531</t>
  </si>
  <si>
    <t>يحي</t>
  </si>
  <si>
    <t>مريم</t>
  </si>
  <si>
    <t>35050531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</si>
  <si>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</si>
  <si>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</si>
  <si>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</si>
  <si>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</si>
  <si>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</si>
  <si>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</si>
  <si>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</si>
  <si>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</si>
  <si>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</si>
  <si>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</si>
  <si>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</si>
  <si>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F:\scolarite\dossiers\LSSH-DA-2018.mdb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</si>
  <si>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</si>
  <si>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</si>
  <si>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</si>
  <si>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</si>
  <si>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</si>
  <si>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</si>
  <si>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</si>
  <si>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</si>
  <si>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</si>
  <si>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</si>
  <si>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</si>
  <si>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</si>
  <si>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</si>
  <si>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</si>
  <si>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</si>
  <si>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</si>
  <si>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</si>
  <si>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2018 - 2019</t>
  </si>
  <si>
    <t>Conference</t>
  </si>
  <si>
    <t>ملتقـى</t>
  </si>
  <si>
    <t>CycleCode</t>
  </si>
  <si>
    <t>LLE</t>
  </si>
  <si>
    <t>مــاستــر</t>
  </si>
  <si>
    <t>seminaire</t>
  </si>
  <si>
    <t>نـدوة</t>
  </si>
  <si>
    <t>OptionCode</t>
  </si>
  <si>
    <t>CIV L</t>
  </si>
  <si>
    <t>أدب و حضارة</t>
  </si>
  <si>
    <t>autre_Ctl</t>
  </si>
  <si>
    <t>أخـرى</t>
  </si>
  <si>
    <t>SubjectCode</t>
  </si>
  <si>
    <t>CB/3</t>
  </si>
  <si>
    <t>Civilisation Britannique</t>
  </si>
  <si>
    <t/>
  </si>
  <si>
    <t>Year</t>
  </si>
  <si>
    <t>السنة الثانية</t>
  </si>
  <si>
    <t/>
  </si>
  <si>
    <t>Semester</t>
  </si>
  <si>
    <t>السداسـي الثـالــث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</si>
  <si>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</si>
  <si>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</si>
  <si>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</si>
  <si>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</si>
  <si>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</si>
  <si>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</si>
  <si>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</si>
  <si>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</si>
  <si>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</si>
  <si>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</si>
  <si>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</si>
  <si>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</si>
  <si>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</si>
  <si>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</si>
  <si>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</si>
  <si>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>نقطة التقييم الثاني</t>
  </si>
  <si>
    <t/>
  </si>
  <si>
    <t>TDTP_3</t>
  </si>
  <si>
    <t>8</t>
  </si>
  <si>
    <t>نقطة التقييم الثالث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</si>
  <si>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</si>
  <si>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</si>
  <si>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</si>
  <si>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</si>
  <si>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</si>
  <si>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</si>
  <si>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</si>
  <si>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</si>
  <si>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</si>
  <si>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</si>
  <si>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</si>
  <si>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</si>
  <si>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</si>
  <si>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</si>
  <si>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</si>
  <si>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</si>
  <si>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</si>
  <si>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</si>
  <si>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</si>
  <si>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</si>
  <si>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</si>
  <si>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</si>
  <si>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</si>
  <si>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</si>
  <si>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</si>
  <si>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</si>
  <si>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</si>
  <si>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Mrs. ZERIGUI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</si>
</sst>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>
      <alignment horizontal="left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7" fillId="5" borderId="2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3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49" fontId="6" fillId="6" borderId="16" xfId="0" applyNumberFormat="1" applyFont="1" applyFill="1" applyBorder="1" applyAlignment="1">
      <alignment vertical="center"/>
    </xf>
    <xf numFmtId="49" fontId="7" fillId="6" borderId="17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49" fontId="8" fillId="0" borderId="34" xfId="0" applyNumberFormat="1" applyFont="1" applyBorder="1" applyAlignment="1">
      <alignment vertical="center"/>
    </xf>
    <xf numFmtId="49" fontId="8" fillId="6" borderId="34" xfId="0" applyNumberFormat="1" applyFont="1" applyFill="1" applyBorder="1" applyAlignment="1">
      <alignment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vertical="center"/>
    </xf>
    <xf numFmtId="0" fontId="3" fillId="10" borderId="29" xfId="0" applyFont="1" applyFill="1" applyBorder="1" applyAlignment="1">
      <alignment horizontal="center" vertical="center"/>
    </xf>
    <xf numFmtId="0" fontId="3" fillId="10" borderId="35" xfId="0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vertical="center"/>
    </xf>
    <xf numFmtId="0" fontId="7" fillId="9" borderId="3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37" xfId="0" applyBorder="1"/>
    <xf numFmtId="14" fontId="1" fillId="2" borderId="0" xfId="0" applyNumberFormat="1" applyFont="1" applyFill="1" applyAlignment="1" applyProtection="1">
      <alignment horizontal="right"/>
      <protection locked="0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workbookViewId="0">
      <selection sqref="A1:I1"/>
    </sheetView>
  </sheetViews>
  <sheetFormatPr baseColWidth="10" defaultColWidth="13.140625" defaultRowHeight="15" customHeight="1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12" s="2" customFormat="1" ht="24.95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L2" s="1"/>
    </row>
    <row r="3" spans="1:12" s="2" customFormat="1" ht="24.95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76" t="str">
        <f>"السنة الجامعية : " &amp; Config!$B$7</f>
        <v>السنة الجامعية : 2018 - 2019</v>
      </c>
      <c r="I3" s="76"/>
      <c r="L3" s="1"/>
    </row>
    <row r="4" spans="1:12" s="2" customFormat="1" ht="24.95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76" t="str">
        <f>Config!$C$11 &amp; " " &amp; Config!$C$8 &amp; " - " &amp; Config!$C$12</f>
        <v>السنة الثانية مــاستــر - السداسـي الثـالــث</v>
      </c>
      <c r="I4" s="76"/>
      <c r="L4" s="1"/>
    </row>
    <row r="5" spans="1:12" s="2" customFormat="1" ht="24.95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76" t="str">
        <f>Config!$C$9</f>
        <v>أدب و حضارة</v>
      </c>
      <c r="I5" s="76"/>
      <c r="L5" s="1"/>
    </row>
    <row r="6" spans="1:12" s="2" customFormat="1" ht="9.9499999999999993" customHeight="1">
      <c r="A6" s="77"/>
      <c r="B6" s="77"/>
      <c r="C6" s="77"/>
      <c r="D6" s="77"/>
      <c r="E6" s="77"/>
      <c r="F6" s="77"/>
      <c r="G6" s="77"/>
      <c r="H6" s="77"/>
      <c r="I6" s="77"/>
      <c r="L6" s="1"/>
    </row>
    <row r="7" spans="1:12" s="2" customFormat="1" ht="24.95" customHeight="1">
      <c r="A7" s="78" t="s">
        <v>2</v>
      </c>
      <c r="B7" s="78"/>
      <c r="C7" s="78"/>
      <c r="D7" s="78"/>
      <c r="E7" s="78"/>
      <c r="F7" s="78"/>
      <c r="G7" s="78"/>
      <c r="H7" s="78"/>
      <c r="I7" s="78"/>
      <c r="L7" s="1"/>
    </row>
    <row r="8" spans="1:12" s="2" customFormat="1" ht="5.0999999999999996" customHeight="1">
      <c r="A8" s="79"/>
      <c r="B8" s="79"/>
      <c r="C8" s="79"/>
      <c r="D8" s="79"/>
      <c r="E8" s="79"/>
      <c r="F8" s="79"/>
      <c r="G8" s="79"/>
      <c r="H8" s="79"/>
      <c r="I8" s="79"/>
      <c r="L8" s="1"/>
    </row>
    <row r="9" spans="1:12" s="2" customFormat="1" ht="20.100000000000001" customHeight="1">
      <c r="A9" s="8" t="s">
        <v>3</v>
      </c>
      <c r="B9" s="80" t="s">
        <v>230</v>
      </c>
      <c r="C9" s="80"/>
      <c r="D9" s="81" t="str">
        <f>"المقياس : " &amp; Config!$C$10</f>
        <v>المقياس : Civilisation Britannique</v>
      </c>
      <c r="E9" s="81"/>
      <c r="F9" s="81"/>
      <c r="G9" s="81"/>
      <c r="H9" s="82" t="str">
        <f>IF(Config!$C$13 = "", "الفوج : " &amp; Config!$C$14,"المجموعة : " &amp; Config!$C$13 &amp; "  -  الفوج : " &amp; Config!$C$14)</f>
        <v>الفوج : 01</v>
      </c>
      <c r="I9" s="82"/>
      <c r="L9" s="1"/>
    </row>
    <row r="10" spans="1:12" s="2" customFormat="1" ht="5.0999999999999996" customHeight="1">
      <c r="A10" s="77"/>
      <c r="B10" s="77"/>
      <c r="C10" s="77"/>
      <c r="D10" s="77"/>
      <c r="E10" s="77"/>
      <c r="F10" s="77"/>
      <c r="G10" s="77"/>
      <c r="H10" s="77"/>
      <c r="I10" s="77"/>
      <c r="L10" s="1"/>
    </row>
    <row r="11" spans="1:12" s="2" customFormat="1" ht="20.100000000000001" customHeight="1">
      <c r="A11" s="83" t="s">
        <v>4</v>
      </c>
      <c r="B11" s="86" t="s">
        <v>5</v>
      </c>
      <c r="C11" s="89" t="s">
        <v>6</v>
      </c>
      <c r="D11" s="89" t="s">
        <v>7</v>
      </c>
      <c r="E11" s="92" t="str">
        <f>"اختبار المعارف ( " &amp; Config!$C$15 &amp; " )"</f>
        <v>اختبار المعارف ( الأعمال الموجهـة )</v>
      </c>
      <c r="F11" s="92"/>
      <c r="G11" s="92"/>
      <c r="H11" s="92"/>
      <c r="I11" s="93" t="s">
        <v>8</v>
      </c>
      <c r="L11" s="96" t="s">
        <v>9</v>
      </c>
    </row>
    <row r="12" spans="1:12" s="2" customFormat="1" ht="48" customHeight="1">
      <c r="A12" s="84"/>
      <c r="B12" s="87"/>
      <c r="C12" s="90"/>
      <c r="D12" s="90"/>
      <c r="E12" s="10" t="str">
        <f>Config!$C$16</f>
        <v>نقطة التقييم الأول</v>
      </c>
      <c r="F12" s="10" t="str">
        <f>Config!$C$17</f>
        <v>نقطة التقييم الثاني</v>
      </c>
      <c r="G12" s="10" t="str">
        <f>Config!$C$18</f>
        <v>نقطة التقييم الثالث</v>
      </c>
      <c r="H12" s="11" t="s">
        <v>10</v>
      </c>
      <c r="I12" s="94"/>
      <c r="L12" s="96"/>
    </row>
    <row r="13" spans="1:12" s="2" customFormat="1" ht="20.100000000000001" customHeight="1">
      <c r="A13" s="85"/>
      <c r="B13" s="88"/>
      <c r="C13" s="91"/>
      <c r="D13" s="91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95"/>
      <c r="L13" s="96"/>
    </row>
    <row r="14" spans="1:12" s="2" customFormat="1" ht="3" customHeight="1">
      <c r="A14" s="97"/>
      <c r="B14" s="98"/>
      <c r="C14" s="98"/>
      <c r="D14" s="98"/>
      <c r="E14" s="98"/>
      <c r="F14" s="98"/>
      <c r="G14" s="98"/>
      <c r="H14" s="98"/>
      <c r="I14" s="99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>
        <v>3.5</v>
      </c>
      <c r="F15" s="18">
        <v>2.75</v>
      </c>
      <c r="G15" s="18">
        <v>5.5</v>
      </c>
      <c r="H15" s="19">
        <f>IF(AND(ISBLANK(E15),ISBLANK(F15),ISBLANK(G15)), "", E15+F15+G15)</f>
        <v>11.75</v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>
        <v>3.25</v>
      </c>
      <c r="F16" s="18">
        <v>5.25</v>
      </c>
      <c r="G16" s="18">
        <v>6</v>
      </c>
      <c r="H16" s="19">
        <f>IF(AND(ISBLANK(E16),ISBLANK(F16),ISBLANK(G16)), "", E16+F16+G16)</f>
        <v>14.5</v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>
        <v>2.5</v>
      </c>
      <c r="F17" s="18">
        <v>2.75</v>
      </c>
      <c r="G17" s="18">
        <v>5.5</v>
      </c>
      <c r="H17" s="19">
        <f t="shared" ref="H17:H44" si="0">IF(AND(ISBLANK(E17),ISBLANK(F17),ISBLANK(G17)),"",E17+F17+G17)</f>
        <v>10.75</v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>
        <v>4</v>
      </c>
      <c r="F18" s="18">
        <v>3.5</v>
      </c>
      <c r="G18" s="18">
        <v>6</v>
      </c>
      <c r="H18" s="19">
        <f t="shared" si="0"/>
        <v>13.5</v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>
        <v>3</v>
      </c>
      <c r="F19" s="18">
        <v>3.75</v>
      </c>
      <c r="G19" s="18">
        <v>2</v>
      </c>
      <c r="H19" s="19">
        <f t="shared" si="0"/>
        <v>8.75</v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>
        <v>3.5</v>
      </c>
      <c r="F20" s="18">
        <v>2</v>
      </c>
      <c r="G20" s="18">
        <v>3.5</v>
      </c>
      <c r="H20" s="19">
        <f t="shared" si="0"/>
        <v>9</v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/>
      <c r="F21" s="18"/>
      <c r="G21" s="18"/>
      <c r="H21" s="19" t="str">
        <f t="shared" si="0"/>
        <v/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>
        <v>3.5</v>
      </c>
      <c r="F22" s="18">
        <v>3.25</v>
      </c>
      <c r="G22" s="18">
        <v>5</v>
      </c>
      <c r="H22" s="19">
        <f t="shared" si="0"/>
        <v>11.75</v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>
        <v>3.5</v>
      </c>
      <c r="F23" s="18">
        <v>3.25</v>
      </c>
      <c r="G23" s="18">
        <v>5</v>
      </c>
      <c r="H23" s="19">
        <f t="shared" si="0"/>
        <v>11.75</v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>
        <v>2</v>
      </c>
      <c r="F24" s="18">
        <v>3.75</v>
      </c>
      <c r="G24" s="18">
        <v>6</v>
      </c>
      <c r="H24" s="19">
        <f t="shared" si="0"/>
        <v>11.75</v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>
        <v>2</v>
      </c>
      <c r="F25" s="18">
        <v>2</v>
      </c>
      <c r="G25" s="18">
        <v>5.5</v>
      </c>
      <c r="H25" s="19">
        <f t="shared" si="0"/>
        <v>9.5</v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>
        <v>4.25</v>
      </c>
      <c r="F26" s="18">
        <v>3</v>
      </c>
      <c r="G26" s="18">
        <v>4</v>
      </c>
      <c r="H26" s="19">
        <f t="shared" si="0"/>
        <v>11.25</v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>
        <v>3.25</v>
      </c>
      <c r="F27" s="18">
        <v>2.75</v>
      </c>
      <c r="G27" s="18">
        <v>4</v>
      </c>
      <c r="H27" s="19">
        <f t="shared" si="0"/>
        <v>10</v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>
        <v>2</v>
      </c>
      <c r="F28" s="18">
        <v>3.5</v>
      </c>
      <c r="G28" s="18">
        <v>5</v>
      </c>
      <c r="H28" s="19">
        <f t="shared" si="0"/>
        <v>10.5</v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>
        <v>2.5</v>
      </c>
      <c r="F29" s="18">
        <v>4.5</v>
      </c>
      <c r="G29" s="18">
        <v>7</v>
      </c>
      <c r="H29" s="19">
        <f t="shared" si="0"/>
        <v>14</v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>
        <v>4.5</v>
      </c>
      <c r="F30" s="18">
        <v>2.75</v>
      </c>
      <c r="G30" s="18">
        <v>7</v>
      </c>
      <c r="H30" s="19">
        <f t="shared" si="0"/>
        <v>14.25</v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>
        <v>2.5</v>
      </c>
      <c r="F31" s="18">
        <v>2.5</v>
      </c>
      <c r="G31" s="18">
        <v>5</v>
      </c>
      <c r="H31" s="19">
        <f t="shared" si="0"/>
        <v>10</v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>
        <v>3.25</v>
      </c>
      <c r="F32" s="18">
        <v>4.5</v>
      </c>
      <c r="G32" s="18">
        <v>5.5</v>
      </c>
      <c r="H32" s="19">
        <f t="shared" si="0"/>
        <v>13.25</v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>
        <v>3</v>
      </c>
      <c r="F33" s="18">
        <v>3</v>
      </c>
      <c r="G33" s="18">
        <v>4.5</v>
      </c>
      <c r="H33" s="19">
        <f t="shared" si="0"/>
        <v>10.5</v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>
        <v>1.75</v>
      </c>
      <c r="F34" s="18">
        <v>4.75</v>
      </c>
      <c r="G34" s="18">
        <v>6.5</v>
      </c>
      <c r="H34" s="19">
        <f t="shared" si="0"/>
        <v>13</v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>
        <v>2.25</v>
      </c>
      <c r="F35" s="18">
        <v>4</v>
      </c>
      <c r="G35" s="18">
        <v>7</v>
      </c>
      <c r="H35" s="19">
        <f t="shared" si="0"/>
        <v>13.25</v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>
        <v>4</v>
      </c>
      <c r="F36" s="18">
        <v>1.5</v>
      </c>
      <c r="G36" s="18">
        <v>5</v>
      </c>
      <c r="H36" s="19">
        <f t="shared" si="0"/>
        <v>10.5</v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/>
      <c r="F37" s="18"/>
      <c r="G37" s="18"/>
      <c r="H37" s="19" t="str">
        <f t="shared" si="0"/>
        <v/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>
        <v>2.75</v>
      </c>
      <c r="F38" s="18">
        <v>3</v>
      </c>
      <c r="G38" s="18">
        <v>4.5</v>
      </c>
      <c r="H38" s="19">
        <f t="shared" si="0"/>
        <v>10.25</v>
      </c>
      <c r="I38" s="20"/>
      <c r="L38" s="21" t="s">
        <v>107</v>
      </c>
    </row>
    <row r="39" spans="1:12" ht="19.5" customHeight="1">
      <c r="A39" s="15">
        <v>25</v>
      </c>
      <c r="B39" s="16" t="s">
        <v>108</v>
      </c>
      <c r="C39" s="17" t="s">
        <v>109</v>
      </c>
      <c r="D39" s="17" t="s">
        <v>110</v>
      </c>
      <c r="E39" s="18">
        <v>2</v>
      </c>
      <c r="F39" s="18">
        <v>5.5</v>
      </c>
      <c r="G39" s="18">
        <v>6</v>
      </c>
      <c r="H39" s="19">
        <f t="shared" si="0"/>
        <v>13.5</v>
      </c>
      <c r="I39" s="20"/>
      <c r="L39" s="21" t="s">
        <v>111</v>
      </c>
    </row>
    <row r="40" spans="1:12" ht="19.5" customHeight="1">
      <c r="A40" s="15">
        <v>26</v>
      </c>
      <c r="B40" s="16" t="s">
        <v>112</v>
      </c>
      <c r="C40" s="17" t="s">
        <v>113</v>
      </c>
      <c r="D40" s="17" t="s">
        <v>114</v>
      </c>
      <c r="E40" s="18">
        <v>1.75</v>
      </c>
      <c r="F40" s="18">
        <v>3.25</v>
      </c>
      <c r="G40" s="18">
        <v>5</v>
      </c>
      <c r="H40" s="19">
        <f t="shared" si="0"/>
        <v>10</v>
      </c>
      <c r="I40" s="20"/>
      <c r="L40" s="21" t="s">
        <v>115</v>
      </c>
    </row>
    <row r="41" spans="1:12" ht="19.5" customHeight="1">
      <c r="A41" s="15">
        <v>27</v>
      </c>
      <c r="B41" s="16" t="s">
        <v>116</v>
      </c>
      <c r="C41" s="17" t="s">
        <v>117</v>
      </c>
      <c r="D41" s="17" t="s">
        <v>118</v>
      </c>
      <c r="E41" s="18">
        <v>4.5</v>
      </c>
      <c r="F41" s="18">
        <v>5</v>
      </c>
      <c r="G41" s="18">
        <v>7</v>
      </c>
      <c r="H41" s="19">
        <f t="shared" si="0"/>
        <v>16.5</v>
      </c>
      <c r="I41" s="20"/>
      <c r="L41" s="21" t="s">
        <v>119</v>
      </c>
    </row>
    <row r="42" spans="1:12" ht="19.5" customHeight="1">
      <c r="A42" s="15">
        <v>28</v>
      </c>
      <c r="B42" s="16" t="s">
        <v>120</v>
      </c>
      <c r="C42" s="17" t="s">
        <v>121</v>
      </c>
      <c r="D42" s="17" t="s">
        <v>122</v>
      </c>
      <c r="E42" s="18">
        <v>5</v>
      </c>
      <c r="F42" s="18">
        <v>4.5</v>
      </c>
      <c r="G42" s="18">
        <v>6</v>
      </c>
      <c r="H42" s="19">
        <f t="shared" si="0"/>
        <v>15.5</v>
      </c>
      <c r="I42" s="20"/>
      <c r="L42" s="21" t="s">
        <v>123</v>
      </c>
    </row>
    <row r="43" spans="1:12" ht="19.5" customHeight="1">
      <c r="A43" s="15">
        <v>29</v>
      </c>
      <c r="B43" s="16" t="s">
        <v>124</v>
      </c>
      <c r="C43" s="17" t="s">
        <v>125</v>
      </c>
      <c r="D43" s="17" t="s">
        <v>126</v>
      </c>
      <c r="E43" s="18">
        <v>3</v>
      </c>
      <c r="F43" s="18">
        <v>1.5</v>
      </c>
      <c r="G43" s="18">
        <v>5.5</v>
      </c>
      <c r="H43" s="19">
        <f t="shared" si="0"/>
        <v>10</v>
      </c>
      <c r="I43" s="20"/>
      <c r="L43" s="21" t="s">
        <v>127</v>
      </c>
    </row>
    <row r="44" spans="1:12" ht="19.5" customHeight="1">
      <c r="A44" s="15">
        <v>30</v>
      </c>
      <c r="B44" s="16" t="s">
        <v>128</v>
      </c>
      <c r="C44" s="17" t="s">
        <v>129</v>
      </c>
      <c r="D44" s="17" t="s">
        <v>130</v>
      </c>
      <c r="E44" s="18">
        <v>2</v>
      </c>
      <c r="F44" s="18">
        <v>2.25</v>
      </c>
      <c r="G44" s="18">
        <v>6</v>
      </c>
      <c r="H44" s="19">
        <f t="shared" si="0"/>
        <v>10.25</v>
      </c>
      <c r="I44" s="20"/>
      <c r="L44" s="21" t="s">
        <v>131</v>
      </c>
    </row>
    <row r="45" spans="1:12" ht="19.5" customHeight="1">
      <c r="A45" s="73"/>
      <c r="B45" s="73"/>
      <c r="C45" s="73"/>
      <c r="D45" s="73"/>
      <c r="E45" s="73"/>
      <c r="F45" s="73"/>
      <c r="G45" s="73"/>
      <c r="H45" s="73"/>
      <c r="I45" s="73"/>
    </row>
    <row r="46" spans="1:12" ht="19.5" customHeight="1"/>
    <row r="47" spans="1:12" ht="19.5" customHeight="1"/>
    <row r="48" spans="1:12" ht="19.5" customHeight="1"/>
    <row r="49" spans="1:12" ht="19.5" customHeight="1"/>
    <row r="50" spans="1:12" s="2" customFormat="1" ht="20.100000000000001" customHeight="1">
      <c r="A50" s="100"/>
      <c r="B50" s="100"/>
      <c r="C50" s="100"/>
      <c r="D50" s="100"/>
      <c r="E50" s="100"/>
      <c r="F50" s="100"/>
      <c r="G50" s="100"/>
      <c r="H50" s="100"/>
      <c r="I50" s="100"/>
      <c r="L50" s="1"/>
    </row>
    <row r="51" spans="1:12" s="2" customFormat="1" ht="20.100000000000001" customHeight="1">
      <c r="A51" s="100"/>
      <c r="B51" s="100"/>
      <c r="C51" s="100"/>
      <c r="D51" s="100"/>
      <c r="E51" s="100"/>
      <c r="F51" s="100"/>
      <c r="G51" s="100"/>
      <c r="H51" s="22" t="s">
        <v>132</v>
      </c>
      <c r="I51" s="74">
        <v>43452</v>
      </c>
      <c r="L51" s="1"/>
    </row>
    <row r="52" spans="1:12" s="2" customFormat="1" ht="20.100000000000001" customHeight="1">
      <c r="A52" s="100"/>
      <c r="B52" s="100"/>
      <c r="C52" s="100"/>
      <c r="D52" s="100"/>
      <c r="E52" s="100"/>
      <c r="F52" s="100"/>
      <c r="G52" s="100"/>
      <c r="H52" s="101" t="s">
        <v>133</v>
      </c>
      <c r="I52" s="101"/>
      <c r="L52" s="1"/>
    </row>
    <row r="53" spans="1:12" s="2" customFormat="1" ht="20.100000000000001" customHeight="1">
      <c r="A53" s="100"/>
      <c r="B53" s="100"/>
      <c r="C53" s="100"/>
      <c r="D53" s="100"/>
      <c r="E53" s="100"/>
      <c r="F53" s="100"/>
      <c r="G53" s="100"/>
      <c r="H53" s="77"/>
      <c r="I53" s="77"/>
      <c r="L53" s="1"/>
    </row>
    <row r="54" spans="1:12" s="2" customFormat="1" ht="20.100000000000001" customHeight="1">
      <c r="A54" s="102" t="s">
        <v>134</v>
      </c>
      <c r="B54" s="102"/>
      <c r="C54" s="102"/>
      <c r="D54" s="102"/>
      <c r="E54" s="102"/>
      <c r="F54" s="102"/>
      <c r="G54" s="102"/>
      <c r="H54" s="77"/>
      <c r="I54" s="77"/>
      <c r="L54" s="1"/>
    </row>
    <row r="55" spans="1:12" s="2" customFormat="1" ht="19.5" customHeight="1">
      <c r="A55" s="100"/>
      <c r="B55" s="100"/>
      <c r="C55" s="100"/>
      <c r="D55" s="100"/>
      <c r="E55" s="100"/>
      <c r="F55" s="100"/>
      <c r="G55" s="100"/>
      <c r="H55" s="77"/>
      <c r="I55" s="77"/>
      <c r="L55" s="1"/>
    </row>
    <row r="56" spans="1:12" s="1" customFormat="1" ht="24.95" customHeight="1">
      <c r="A56"/>
      <c r="B56"/>
      <c r="C56"/>
      <c r="D56"/>
      <c r="E56"/>
      <c r="F56"/>
      <c r="G56"/>
      <c r="H56"/>
      <c r="I56"/>
    </row>
    <row r="57" spans="1:12" s="2" customFormat="1" ht="24.95" customHeight="1">
      <c r="A57"/>
      <c r="B57"/>
      <c r="C57"/>
      <c r="D57"/>
      <c r="E57"/>
      <c r="F57"/>
      <c r="G57"/>
      <c r="H57"/>
      <c r="I57"/>
    </row>
    <row r="58" spans="1:12" s="2" customFormat="1" ht="24.95" customHeight="1">
      <c r="H58"/>
      <c r="I58"/>
    </row>
    <row r="59" spans="1:12" s="2" customFormat="1" ht="24.95" customHeight="1">
      <c r="H59"/>
      <c r="I59"/>
    </row>
    <row r="60" spans="1:12" s="2" customFormat="1" ht="24.95" customHeight="1">
      <c r="H60"/>
      <c r="I60"/>
    </row>
    <row r="61" spans="1:12" s="2" customFormat="1" ht="9.9499999999999993" customHeight="1">
      <c r="A61"/>
      <c r="B61"/>
      <c r="C61"/>
      <c r="D61"/>
      <c r="E61"/>
      <c r="F61"/>
      <c r="G61"/>
      <c r="H61"/>
      <c r="I61"/>
    </row>
    <row r="62" spans="1:12" s="2" customFormat="1" ht="24.95" customHeight="1">
      <c r="A62"/>
      <c r="B62"/>
      <c r="C62"/>
      <c r="D62"/>
      <c r="E62"/>
      <c r="F62"/>
      <c r="G62"/>
      <c r="H62"/>
      <c r="I62"/>
    </row>
    <row r="63" spans="1:12" s="2" customFormat="1" ht="5.0999999999999996" customHeight="1">
      <c r="A63"/>
      <c r="B63"/>
      <c r="C63"/>
      <c r="D63"/>
      <c r="E63"/>
      <c r="F63"/>
      <c r="G63"/>
      <c r="H63"/>
      <c r="I63"/>
    </row>
    <row r="64" spans="1:12" s="2" customFormat="1" ht="20.100000000000001" customHeight="1">
      <c r="B64"/>
      <c r="C64"/>
      <c r="D64"/>
      <c r="E64"/>
      <c r="F64"/>
      <c r="G64"/>
      <c r="H64"/>
      <c r="I64"/>
    </row>
    <row r="65" spans="1:12" s="2" customFormat="1" ht="5.0999999999999996" customHeight="1">
      <c r="A65"/>
      <c r="B65"/>
      <c r="C65"/>
      <c r="D65"/>
      <c r="E65"/>
      <c r="F65"/>
      <c r="G65"/>
      <c r="H65"/>
      <c r="I65"/>
    </row>
    <row r="66" spans="1:12" s="2" customFormat="1" ht="20.100000000000001" customHeight="1">
      <c r="A66"/>
      <c r="B66"/>
      <c r="C66"/>
      <c r="D66"/>
      <c r="E66"/>
      <c r="F66"/>
      <c r="G66"/>
      <c r="H66"/>
      <c r="I66"/>
      <c r="L66"/>
    </row>
    <row r="67" spans="1:12" s="2" customFormat="1" ht="48" customHeight="1">
      <c r="A67"/>
      <c r="B67"/>
      <c r="C67"/>
      <c r="D67"/>
      <c r="I67"/>
      <c r="L67"/>
    </row>
    <row r="68" spans="1:12" s="2" customFormat="1" ht="20.100000000000001" customHeight="1">
      <c r="A68"/>
      <c r="B68"/>
      <c r="C68"/>
      <c r="D68"/>
      <c r="I68"/>
      <c r="L68"/>
    </row>
    <row r="69" spans="1:12" s="2" customFormat="1" ht="3" customHeight="1">
      <c r="A69"/>
      <c r="B69"/>
      <c r="C69"/>
      <c r="D69"/>
      <c r="E69"/>
      <c r="F69"/>
      <c r="G69"/>
      <c r="H69"/>
      <c r="I69"/>
    </row>
    <row r="70" spans="1:12" ht="19.5" customHeight="1"/>
    <row r="71" spans="1:12" ht="19.5" customHeight="1"/>
    <row r="72" spans="1:12" ht="19.5" customHeight="1"/>
    <row r="73" spans="1:12" ht="19.5" customHeight="1"/>
    <row r="74" spans="1:12" ht="19.5" customHeight="1"/>
    <row r="75" spans="1:12" ht="19.5" customHeight="1"/>
    <row r="76" spans="1:12" ht="19.5" customHeight="1"/>
    <row r="77" spans="1:12" ht="19.5" customHeight="1"/>
    <row r="78" spans="1:12" ht="19.5" customHeight="1"/>
    <row r="79" spans="1:12" ht="19.5" customHeight="1"/>
    <row r="80" spans="1:1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spans="1:9" ht="19.5" customHeight="1"/>
    <row r="98" spans="1:9" ht="19.5" customHeight="1"/>
    <row r="99" spans="1:9" ht="19.5" customHeight="1"/>
    <row r="100" spans="1:9" ht="19.5" customHeight="1"/>
    <row r="101" spans="1:9" ht="19.5" customHeight="1"/>
    <row r="102" spans="1:9" ht="19.5" customHeight="1"/>
    <row r="103" spans="1:9" ht="19.5" customHeight="1"/>
    <row r="104" spans="1:9" ht="19.5" customHeight="1"/>
    <row r="105" spans="1:9" s="2" customFormat="1" ht="20.100000000000001" customHeight="1">
      <c r="A105"/>
      <c r="B105"/>
      <c r="C105"/>
      <c r="D105"/>
      <c r="E105"/>
      <c r="F105"/>
      <c r="G105"/>
      <c r="H105"/>
      <c r="I105"/>
    </row>
    <row r="106" spans="1:9" s="2" customFormat="1" ht="20.100000000000001" customHeight="1">
      <c r="A106"/>
      <c r="B106"/>
      <c r="C106"/>
      <c r="D106"/>
      <c r="E106"/>
      <c r="F106"/>
      <c r="G106"/>
    </row>
    <row r="107" spans="1:9" s="2" customFormat="1" ht="20.100000000000001" customHeight="1">
      <c r="A107"/>
      <c r="B107"/>
      <c r="C107"/>
      <c r="D107"/>
      <c r="E107"/>
      <c r="F107"/>
      <c r="G107"/>
      <c r="H107"/>
      <c r="I107"/>
    </row>
    <row r="108" spans="1:9" s="2" customFormat="1" ht="20.100000000000001" customHeight="1">
      <c r="A108"/>
      <c r="B108"/>
      <c r="C108"/>
      <c r="D108"/>
      <c r="E108"/>
      <c r="F108"/>
      <c r="G108"/>
      <c r="H108"/>
      <c r="I108"/>
    </row>
    <row r="109" spans="1:9" s="2" customFormat="1" ht="20.100000000000001" customHeight="1">
      <c r="A109"/>
      <c r="B109"/>
      <c r="C109"/>
      <c r="D109"/>
      <c r="E109"/>
      <c r="F109"/>
      <c r="G109"/>
      <c r="H109"/>
      <c r="I109"/>
    </row>
    <row r="110" spans="1:9" s="2" customFormat="1" ht="19.5" customHeight="1">
      <c r="A110"/>
      <c r="B110"/>
      <c r="C110"/>
      <c r="D110"/>
      <c r="E110"/>
      <c r="H110"/>
      <c r="I110"/>
    </row>
  </sheetData>
  <sheetProtection password="DCEA" sheet="1" objects="1" scenarios="1"/>
  <mergeCells count="26">
    <mergeCell ref="L11:L13"/>
    <mergeCell ref="A14:I14"/>
    <mergeCell ref="A50:I50"/>
    <mergeCell ref="A51:G53"/>
    <mergeCell ref="H52:I52"/>
    <mergeCell ref="H53:I55"/>
    <mergeCell ref="A54:G54"/>
    <mergeCell ref="A55:G55"/>
    <mergeCell ref="A10:I10"/>
    <mergeCell ref="A11:A13"/>
    <mergeCell ref="B11:B13"/>
    <mergeCell ref="C11:C13"/>
    <mergeCell ref="D11:D13"/>
    <mergeCell ref="E11:H11"/>
    <mergeCell ref="I11:I13"/>
    <mergeCell ref="A6:I6"/>
    <mergeCell ref="A7:I7"/>
    <mergeCell ref="A8:I8"/>
    <mergeCell ref="B9:C9"/>
    <mergeCell ref="D9:G9"/>
    <mergeCell ref="H9:I9"/>
    <mergeCell ref="A1:I1"/>
    <mergeCell ref="A2:I2"/>
    <mergeCell ref="H3:I3"/>
    <mergeCell ref="H4:I4"/>
    <mergeCell ref="H5:I5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baseColWidth="10" defaultColWidth="13.140625" defaultRowHeight="20.100000000000001" customHeight="1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>
      <c r="A1" s="103" t="s">
        <v>135</v>
      </c>
      <c r="B1" s="104"/>
      <c r="C1" s="105"/>
      <c r="G1" s="23" t="s">
        <v>136</v>
      </c>
      <c r="H1" s="24" t="s">
        <v>137</v>
      </c>
    </row>
    <row r="2" spans="1:8" s="1" customFormat="1" ht="20.100000000000001" customHeight="1">
      <c r="A2" s="25" t="s">
        <v>138</v>
      </c>
      <c r="B2" s="26" t="s">
        <v>139</v>
      </c>
      <c r="C2" s="27"/>
      <c r="G2" s="28" t="s">
        <v>140</v>
      </c>
      <c r="H2" s="29" t="s">
        <v>141</v>
      </c>
    </row>
    <row r="3" spans="1:8" s="1" customFormat="1" ht="20.100000000000001" customHeight="1">
      <c r="A3" s="25" t="s">
        <v>142</v>
      </c>
      <c r="B3" s="26" t="s">
        <v>143</v>
      </c>
      <c r="C3" s="27"/>
      <c r="G3" s="28" t="s">
        <v>144</v>
      </c>
      <c r="H3" s="29" t="s">
        <v>145</v>
      </c>
    </row>
    <row r="4" spans="1:8" s="1" customFormat="1" ht="20.100000000000001" customHeight="1">
      <c r="A4" s="25" t="s">
        <v>146</v>
      </c>
      <c r="B4" s="30"/>
      <c r="C4" s="31" t="s">
        <v>147</v>
      </c>
      <c r="G4" s="28" t="s">
        <v>148</v>
      </c>
      <c r="H4" s="29" t="s">
        <v>149</v>
      </c>
    </row>
    <row r="5" spans="1:8" s="1" customFormat="1" ht="20.100000000000001" customHeight="1">
      <c r="A5" s="25" t="s">
        <v>150</v>
      </c>
      <c r="B5" s="32" t="s">
        <v>151</v>
      </c>
      <c r="C5" s="31" t="s">
        <v>152</v>
      </c>
      <c r="G5" s="28" t="s">
        <v>153</v>
      </c>
      <c r="H5" s="29" t="s">
        <v>154</v>
      </c>
    </row>
    <row r="6" spans="1:8" s="1" customFormat="1" ht="20.100000000000001" customHeight="1">
      <c r="A6" s="25" t="s">
        <v>155</v>
      </c>
      <c r="B6" s="32" t="s">
        <v>156</v>
      </c>
      <c r="C6" s="27" t="s">
        <v>157</v>
      </c>
      <c r="G6" s="28" t="s">
        <v>158</v>
      </c>
      <c r="H6" s="29" t="s">
        <v>159</v>
      </c>
    </row>
    <row r="7" spans="1:8" s="1" customFormat="1" ht="20.100000000000001" customHeight="1">
      <c r="A7" s="25" t="s">
        <v>160</v>
      </c>
      <c r="B7" s="33" t="s">
        <v>161</v>
      </c>
      <c r="C7" s="34">
        <v>2018</v>
      </c>
      <c r="G7" s="28" t="s">
        <v>162</v>
      </c>
      <c r="H7" s="29" t="s">
        <v>163</v>
      </c>
    </row>
    <row r="8" spans="1:8" s="1" customFormat="1" ht="20.100000000000001" customHeight="1">
      <c r="A8" s="35" t="s">
        <v>164</v>
      </c>
      <c r="B8" s="36" t="s">
        <v>165</v>
      </c>
      <c r="C8" s="27" t="s">
        <v>166</v>
      </c>
      <c r="G8" s="28" t="s">
        <v>167</v>
      </c>
      <c r="H8" s="29" t="s">
        <v>168</v>
      </c>
    </row>
    <row r="9" spans="1:8" s="1" customFormat="1" ht="20.100000000000001" customHeight="1">
      <c r="A9" s="35" t="s">
        <v>169</v>
      </c>
      <c r="B9" s="36" t="s">
        <v>170</v>
      </c>
      <c r="C9" s="27" t="s">
        <v>171</v>
      </c>
      <c r="G9" s="37" t="s">
        <v>172</v>
      </c>
      <c r="H9" s="38" t="s">
        <v>173</v>
      </c>
    </row>
    <row r="10" spans="1:8" s="1" customFormat="1" ht="20.100000000000001" customHeight="1">
      <c r="A10" s="35" t="s">
        <v>174</v>
      </c>
      <c r="B10" s="36" t="s">
        <v>175</v>
      </c>
      <c r="C10" s="26" t="s">
        <v>176</v>
      </c>
      <c r="D10" s="39" t="s">
        <v>177</v>
      </c>
    </row>
    <row r="11" spans="1:8" s="1" customFormat="1" ht="20.100000000000001" customHeight="1">
      <c r="A11" s="35" t="s">
        <v>178</v>
      </c>
      <c r="B11" s="40">
        <v>2</v>
      </c>
      <c r="C11" s="26" t="s">
        <v>179</v>
      </c>
      <c r="D11" s="41" t="s">
        <v>180</v>
      </c>
    </row>
    <row r="12" spans="1:8" s="1" customFormat="1" ht="20.100000000000001" customHeight="1">
      <c r="A12" s="35" t="s">
        <v>181</v>
      </c>
      <c r="B12" s="40">
        <v>3</v>
      </c>
      <c r="C12" s="42" t="s">
        <v>182</v>
      </c>
      <c r="D12" s="41" t="s">
        <v>183</v>
      </c>
    </row>
    <row r="13" spans="1:8" s="1" customFormat="1" ht="20.100000000000001" customHeight="1">
      <c r="A13" s="35" t="s">
        <v>184</v>
      </c>
      <c r="B13" s="40">
        <v>1</v>
      </c>
      <c r="C13" s="43" t="str">
        <f>IF(B13=1,T($D$10),IF(B13=2,T($D$11), IF(B13=3,T($D$12), IF(B13=4,T($D$13), IF(B13=5,T($D$14), IF(B13=6,T($D$15), IF(B13=7,T($D$16), IF(B13=8,T($D$17), ""))))))))</f>
        <v/>
      </c>
      <c r="D13" s="44" t="s">
        <v>185</v>
      </c>
    </row>
    <row r="14" spans="1:8" s="1" customFormat="1" ht="20.100000000000001" customHeight="1">
      <c r="A14" s="35" t="s">
        <v>186</v>
      </c>
      <c r="B14" s="40">
        <v>1</v>
      </c>
      <c r="C14" s="45" t="str">
        <f>IF(B14&lt;10, "0"&amp;B14, B14)</f>
        <v>01</v>
      </c>
      <c r="D14" s="41" t="s">
        <v>187</v>
      </c>
    </row>
    <row r="15" spans="1:8" s="1" customFormat="1" ht="20.100000000000001" customHeight="1">
      <c r="A15" s="35" t="s">
        <v>188</v>
      </c>
      <c r="B15" s="36" t="s">
        <v>189</v>
      </c>
      <c r="C15" s="26" t="s">
        <v>190</v>
      </c>
      <c r="D15" s="41" t="s">
        <v>191</v>
      </c>
    </row>
    <row r="16" spans="1:8" s="1" customFormat="1" ht="20.100000000000001" customHeight="1">
      <c r="A16" s="35" t="s">
        <v>192</v>
      </c>
      <c r="B16" s="36" t="s">
        <v>193</v>
      </c>
      <c r="C16" s="26" t="s">
        <v>194</v>
      </c>
      <c r="D16" s="41" t="s">
        <v>195</v>
      </c>
    </row>
    <row r="17" spans="1:4" s="1" customFormat="1" ht="20.100000000000001" customHeight="1">
      <c r="A17" s="35" t="s">
        <v>196</v>
      </c>
      <c r="B17" s="36" t="s">
        <v>197</v>
      </c>
      <c r="C17" s="26" t="s">
        <v>198</v>
      </c>
      <c r="D17" s="46" t="s">
        <v>199</v>
      </c>
    </row>
    <row r="18" spans="1:4" s="1" customFormat="1" ht="20.100000000000001" customHeight="1">
      <c r="A18" s="35" t="s">
        <v>200</v>
      </c>
      <c r="B18" s="36" t="s">
        <v>201</v>
      </c>
      <c r="C18" s="27" t="s">
        <v>202</v>
      </c>
    </row>
    <row r="19" spans="1:4" s="1" customFormat="1" ht="20.100000000000001" customHeight="1">
      <c r="A19" s="47" t="s">
        <v>203</v>
      </c>
      <c r="B19" s="48"/>
      <c r="C19" s="49"/>
    </row>
    <row r="20" spans="1:4" s="1" customFormat="1" ht="20.100000000000001" customHeight="1">
      <c r="A20" s="47" t="s">
        <v>204</v>
      </c>
      <c r="B20" s="48"/>
      <c r="C20" s="49"/>
    </row>
    <row r="21" spans="1:4" s="1" customFormat="1" ht="20.100000000000001" customHeight="1">
      <c r="A21" s="35" t="s">
        <v>205</v>
      </c>
      <c r="B21" s="40">
        <v>30</v>
      </c>
      <c r="C21" s="34"/>
    </row>
    <row r="22" spans="1:4" s="1" customFormat="1" ht="20.100000000000001" customHeight="1">
      <c r="A22" s="50"/>
      <c r="B22" s="51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06" t="s">
        <v>206</v>
      </c>
      <c r="B29" s="107"/>
      <c r="C29" s="108"/>
    </row>
    <row r="30" spans="1:4" s="1" customFormat="1" ht="20.100000000000001" customHeight="1">
      <c r="A30" s="52"/>
      <c r="B30" s="53" t="s">
        <v>207</v>
      </c>
      <c r="C30" s="54" t="s">
        <v>208</v>
      </c>
    </row>
    <row r="31" spans="1:4" s="1" customFormat="1" ht="20.100000000000001" customHeight="1">
      <c r="A31" s="55" t="s">
        <v>209</v>
      </c>
      <c r="B31" s="56">
        <v>35</v>
      </c>
      <c r="C31" s="57">
        <v>35</v>
      </c>
    </row>
    <row r="32" spans="1:4" s="1" customFormat="1" ht="20.100000000000001" customHeight="1">
      <c r="A32" s="55" t="s">
        <v>210</v>
      </c>
      <c r="B32" s="56">
        <v>1</v>
      </c>
      <c r="C32" s="57">
        <v>56</v>
      </c>
    </row>
    <row r="33" spans="1:3" s="1" customFormat="1" ht="20.100000000000001" customHeight="1">
      <c r="A33" s="55" t="s">
        <v>211</v>
      </c>
      <c r="B33" s="56">
        <v>55</v>
      </c>
      <c r="C33" s="57">
        <v>110</v>
      </c>
    </row>
    <row r="34" spans="1:3" s="1" customFormat="1" ht="20.100000000000001" customHeight="1">
      <c r="A34" s="58" t="s">
        <v>212</v>
      </c>
      <c r="B34" s="59">
        <v>1</v>
      </c>
      <c r="C34" s="60">
        <v>1</v>
      </c>
    </row>
    <row r="35" spans="1:3" s="1" customFormat="1" ht="20.100000000000001" customHeight="1">
      <c r="A35" s="58" t="s">
        <v>213</v>
      </c>
      <c r="B35" s="61">
        <v>9</v>
      </c>
      <c r="C35" s="62">
        <v>9</v>
      </c>
    </row>
    <row r="36" spans="1:3" s="1" customFormat="1" ht="20.100000000000001" customHeight="1">
      <c r="A36" s="55" t="s">
        <v>214</v>
      </c>
      <c r="B36" s="56">
        <v>15</v>
      </c>
      <c r="C36" s="57">
        <v>70</v>
      </c>
    </row>
    <row r="37" spans="1:3" s="1" customFormat="1" ht="20.100000000000001" customHeight="1">
      <c r="A37" s="58" t="s">
        <v>215</v>
      </c>
      <c r="B37" s="59">
        <v>49</v>
      </c>
      <c r="C37" s="60">
        <v>104</v>
      </c>
    </row>
    <row r="38" spans="1:3" s="1" customFormat="1" ht="20.100000000000001" customHeight="1">
      <c r="A38" s="58" t="s">
        <v>216</v>
      </c>
      <c r="B38" s="61">
        <v>1</v>
      </c>
      <c r="C38" s="62">
        <v>1</v>
      </c>
    </row>
    <row r="39" spans="1:3" s="1" customFormat="1" ht="20.100000000000001" customHeight="1">
      <c r="A39" s="58" t="s">
        <v>217</v>
      </c>
      <c r="B39" s="61">
        <v>9</v>
      </c>
      <c r="C39" s="62">
        <v>9</v>
      </c>
    </row>
    <row r="40" spans="1:3" s="1" customFormat="1" ht="20.100000000000001" customHeight="1">
      <c r="A40" s="58" t="s">
        <v>218</v>
      </c>
      <c r="B40" s="59">
        <v>1</v>
      </c>
      <c r="C40" s="60">
        <v>1</v>
      </c>
    </row>
    <row r="41" spans="1:3" s="1" customFormat="1" ht="20.100000000000001" customHeight="1">
      <c r="A41" s="58" t="s">
        <v>219</v>
      </c>
      <c r="B41" s="59">
        <v>2</v>
      </c>
      <c r="C41" s="60">
        <v>2</v>
      </c>
    </row>
    <row r="42" spans="1:3" s="1" customFormat="1" ht="20.100000000000001" customHeight="1">
      <c r="A42" s="58" t="s">
        <v>220</v>
      </c>
      <c r="B42" s="59">
        <v>3</v>
      </c>
      <c r="C42" s="60">
        <v>3</v>
      </c>
    </row>
    <row r="43" spans="1:3" s="1" customFormat="1" ht="20.100000000000001" customHeight="1">
      <c r="A43" s="58" t="s">
        <v>221</v>
      </c>
      <c r="B43" s="59">
        <v>4</v>
      </c>
      <c r="C43" s="60">
        <v>4</v>
      </c>
    </row>
    <row r="44" spans="1:3" s="1" customFormat="1" ht="20.100000000000001" customHeight="1">
      <c r="A44" s="63" t="s">
        <v>222</v>
      </c>
      <c r="B44" s="59">
        <v>5</v>
      </c>
      <c r="C44" s="60">
        <v>5</v>
      </c>
    </row>
    <row r="45" spans="1:3" s="1" customFormat="1" ht="20.100000000000001" customHeight="1">
      <c r="A45" s="63" t="s">
        <v>223</v>
      </c>
      <c r="B45" s="59">
        <v>6</v>
      </c>
      <c r="C45" s="60">
        <v>6</v>
      </c>
    </row>
    <row r="46" spans="1:3" s="1" customFormat="1" ht="20.100000000000001" customHeight="1">
      <c r="A46" s="63" t="s">
        <v>224</v>
      </c>
      <c r="B46" s="59">
        <v>7</v>
      </c>
      <c r="C46" s="60">
        <v>7</v>
      </c>
    </row>
    <row r="47" spans="1:3" s="1" customFormat="1" ht="20.100000000000001" customHeight="1">
      <c r="A47" s="64" t="s">
        <v>225</v>
      </c>
      <c r="B47" s="65">
        <v>0</v>
      </c>
      <c r="C47" s="66">
        <v>0</v>
      </c>
    </row>
    <row r="48" spans="1:3" s="1" customFormat="1" ht="20.100000000000001" customHeight="1">
      <c r="A48" s="64" t="s">
        <v>226</v>
      </c>
      <c r="B48" s="65">
        <v>0</v>
      </c>
      <c r="C48" s="66">
        <v>0</v>
      </c>
    </row>
    <row r="49" spans="1:3" s="1" customFormat="1" ht="20.100000000000001" customHeight="1">
      <c r="A49" s="67" t="s">
        <v>227</v>
      </c>
      <c r="B49" s="68">
        <v>8</v>
      </c>
      <c r="C49" s="69">
        <v>8</v>
      </c>
    </row>
    <row r="50" spans="1:3" s="1" customFormat="1" ht="20.100000000000001" customHeight="1">
      <c r="A50" s="63" t="s">
        <v>228</v>
      </c>
      <c r="B50" s="61">
        <v>12</v>
      </c>
      <c r="C50" s="62">
        <v>12</v>
      </c>
    </row>
    <row r="51" spans="1:3" s="1" customFormat="1" ht="20.100000000000001" customHeight="1">
      <c r="A51" s="70" t="s">
        <v>229</v>
      </c>
      <c r="B51" s="71">
        <v>79</v>
      </c>
      <c r="C51" s="72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Toshiba</cp:lastModifiedBy>
  <dcterms:modified xsi:type="dcterms:W3CDTF">2018-12-20T11:44:56Z</dcterms:modified>
</cp:coreProperties>
</file>