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2000" windowHeight="10005" tabRatio="812"/>
  </bookViews>
  <sheets>
    <sheet name="Ceinture jaune - entrainement" sheetId="20" r:id="rId1"/>
    <sheet name="Ceinture jaune" sheetId="10" r:id="rId2"/>
    <sheet name="Ceinture orange - entrainement" sheetId="21" r:id="rId3"/>
    <sheet name="Ceinture orange" sheetId="11" r:id="rId4"/>
    <sheet name="Ceinture verte - entrainement" sheetId="22" r:id="rId5"/>
    <sheet name="Ceinture verte" sheetId="13" r:id="rId6"/>
    <sheet name="Ceinture bleue - entrainement" sheetId="23" r:id="rId7"/>
    <sheet name="Ceinture bleue" sheetId="14" r:id="rId8"/>
    <sheet name="Ceinture violette -entrainement" sheetId="24" r:id="rId9"/>
    <sheet name="Ceinture violette" sheetId="15" r:id="rId10"/>
    <sheet name="Ceinture marron - entrainement" sheetId="26" r:id="rId11"/>
    <sheet name="Ceinture marron" sheetId="16" r:id="rId12"/>
    <sheet name="Ceinture noire - entrainement" sheetId="27" r:id="rId13"/>
    <sheet name="Ceinture noire" sheetId="18" r:id="rId14"/>
  </sheets>
  <definedNames>
    <definedName name="_xlnm.Print_Area" localSheetId="7">'Ceinture bleue'!$A$2:$M$59</definedName>
    <definedName name="_xlnm.Print_Area" localSheetId="6">'Ceinture bleue - entrainement'!$A$2:$AE$54</definedName>
    <definedName name="_xlnm.Print_Area" localSheetId="1">'Ceinture jaune'!$A$2:$M$59</definedName>
    <definedName name="_xlnm.Print_Area" localSheetId="0">'Ceinture jaune - entrainement'!$A$2:$AE$54</definedName>
    <definedName name="_xlnm.Print_Area" localSheetId="11">'Ceinture marron'!$A$2:$J$59</definedName>
    <definedName name="_xlnm.Print_Area" localSheetId="10">'Ceinture marron - entrainement'!$A$2:$AF$54</definedName>
    <definedName name="_xlnm.Print_Area" localSheetId="13">'Ceinture noire'!$A$2:$M$59</definedName>
    <definedName name="_xlnm.Print_Area" localSheetId="12">'Ceinture noire - entrainement'!$A$2:$AE$54</definedName>
    <definedName name="_xlnm.Print_Area" localSheetId="3">'Ceinture orange'!$A$2:$M$59</definedName>
    <definedName name="_xlnm.Print_Area" localSheetId="2">'Ceinture orange - entrainement'!$A$2:$AE$54</definedName>
    <definedName name="_xlnm.Print_Area" localSheetId="5">'Ceinture verte'!$A$2:$M$59</definedName>
    <definedName name="_xlnm.Print_Area" localSheetId="4">'Ceinture verte - entrainement'!$A$2:$AE$54</definedName>
    <definedName name="_xlnm.Print_Area" localSheetId="9">'Ceinture violette'!$A$2:$M$59</definedName>
    <definedName name="_xlnm.Print_Area" localSheetId="8">'Ceinture violette -entrainement'!$A$2:$AE$54</definedName>
  </definedNames>
  <calcPr calcId="144525"/>
</workbook>
</file>

<file path=xl/calcChain.xml><?xml version="1.0" encoding="utf-8"?>
<calcChain xmlns="http://schemas.openxmlformats.org/spreadsheetml/2006/main">
  <c r="N53" i="18" l="1"/>
  <c r="M53" i="18" s="1"/>
  <c r="E53" i="18"/>
  <c r="D53" i="18" s="1"/>
  <c r="N52" i="18"/>
  <c r="M52" i="18" s="1"/>
  <c r="E52" i="18"/>
  <c r="D52" i="18" s="1"/>
  <c r="N51" i="18"/>
  <c r="M51" i="18" s="1"/>
  <c r="E51" i="18"/>
  <c r="D51" i="18" s="1"/>
  <c r="N50" i="18"/>
  <c r="M50" i="18" s="1"/>
  <c r="E50" i="18"/>
  <c r="D50" i="18" s="1"/>
  <c r="O49" i="18"/>
  <c r="M49" i="18" s="1"/>
  <c r="F49" i="18"/>
  <c r="D49" i="18" s="1"/>
  <c r="O48" i="18"/>
  <c r="N48" i="18"/>
  <c r="M48" i="18"/>
  <c r="F48" i="18"/>
  <c r="E48" i="18"/>
  <c r="D48" i="18"/>
  <c r="O47" i="18"/>
  <c r="N47" i="18"/>
  <c r="M47" i="18"/>
  <c r="J47" i="18"/>
  <c r="J48" i="18" s="1"/>
  <c r="J49" i="18" s="1"/>
  <c r="J50" i="18" s="1"/>
  <c r="J51" i="18" s="1"/>
  <c r="J52" i="18" s="1"/>
  <c r="J53" i="18" s="1"/>
  <c r="F47" i="18"/>
  <c r="E47" i="18"/>
  <c r="D47" i="18"/>
  <c r="A47" i="18"/>
  <c r="A48" i="18" s="1"/>
  <c r="A49" i="18" s="1"/>
  <c r="A50" i="18" s="1"/>
  <c r="A51" i="18" s="1"/>
  <c r="A52" i="18" s="1"/>
  <c r="A53" i="18" s="1"/>
  <c r="N46" i="18"/>
  <c r="M46" i="18" s="1"/>
  <c r="E46" i="18"/>
  <c r="D46" i="18" s="1"/>
  <c r="N45" i="18"/>
  <c r="M45" i="18" s="1"/>
  <c r="E45" i="18"/>
  <c r="D45" i="18" s="1"/>
  <c r="N44" i="18"/>
  <c r="M44" i="18" s="1"/>
  <c r="E44" i="18"/>
  <c r="D44" i="18" s="1"/>
  <c r="N43" i="18"/>
  <c r="M43" i="18" s="1"/>
  <c r="E43" i="18"/>
  <c r="D43" i="18" s="1"/>
  <c r="O42" i="18"/>
  <c r="M42" i="18" s="1"/>
  <c r="F42" i="18"/>
  <c r="D42" i="18" s="1"/>
  <c r="O41" i="18"/>
  <c r="N41" i="18"/>
  <c r="M41" i="18"/>
  <c r="F41" i="18"/>
  <c r="E41" i="18"/>
  <c r="D41" i="18"/>
  <c r="O40" i="18"/>
  <c r="N40" i="18"/>
  <c r="M40" i="18"/>
  <c r="J40" i="18"/>
  <c r="J41" i="18" s="1"/>
  <c r="J42" i="18" s="1"/>
  <c r="J43" i="18" s="1"/>
  <c r="J44" i="18" s="1"/>
  <c r="J45" i="18" s="1"/>
  <c r="J46" i="18" s="1"/>
  <c r="F40" i="18"/>
  <c r="E40" i="18"/>
  <c r="D40" i="18"/>
  <c r="A40" i="18"/>
  <c r="A41" i="18" s="1"/>
  <c r="A42" i="18" s="1"/>
  <c r="A43" i="18" s="1"/>
  <c r="A44" i="18" s="1"/>
  <c r="A45" i="18" s="1"/>
  <c r="A46" i="18" s="1"/>
  <c r="N39" i="18"/>
  <c r="M39" i="18" s="1"/>
  <c r="E39" i="18"/>
  <c r="D39" i="18" s="1"/>
  <c r="N38" i="18"/>
  <c r="M38" i="18" s="1"/>
  <c r="E38" i="18"/>
  <c r="D38" i="18" s="1"/>
  <c r="N37" i="18"/>
  <c r="M37" i="18" s="1"/>
  <c r="E37" i="18"/>
  <c r="D37" i="18" s="1"/>
  <c r="N36" i="18"/>
  <c r="M36" i="18" s="1"/>
  <c r="E36" i="18"/>
  <c r="D36" i="18" s="1"/>
  <c r="O35" i="18"/>
  <c r="M35" i="18" s="1"/>
  <c r="F35" i="18"/>
  <c r="D35" i="18" s="1"/>
  <c r="O34" i="18"/>
  <c r="N34" i="18"/>
  <c r="M34" i="18"/>
  <c r="F34" i="18"/>
  <c r="E34" i="18"/>
  <c r="D34" i="18"/>
  <c r="O33" i="18"/>
  <c r="N33" i="18"/>
  <c r="M33" i="18"/>
  <c r="J33" i="18"/>
  <c r="J34" i="18" s="1"/>
  <c r="J35" i="18" s="1"/>
  <c r="J36" i="18" s="1"/>
  <c r="J37" i="18" s="1"/>
  <c r="J38" i="18" s="1"/>
  <c r="J39" i="18" s="1"/>
  <c r="F33" i="18"/>
  <c r="E33" i="18"/>
  <c r="D33" i="18"/>
  <c r="A33" i="18"/>
  <c r="A34" i="18" s="1"/>
  <c r="A35" i="18" s="1"/>
  <c r="A36" i="18" s="1"/>
  <c r="A37" i="18" s="1"/>
  <c r="A38" i="18" s="1"/>
  <c r="A39" i="18" s="1"/>
  <c r="N32" i="18"/>
  <c r="M32" i="18" s="1"/>
  <c r="E32" i="18"/>
  <c r="D32" i="18" s="1"/>
  <c r="N31" i="18"/>
  <c r="M31" i="18" s="1"/>
  <c r="E31" i="18"/>
  <c r="D31" i="18" s="1"/>
  <c r="N30" i="18"/>
  <c r="M30" i="18" s="1"/>
  <c r="E30" i="18"/>
  <c r="D30" i="18" s="1"/>
  <c r="N29" i="18"/>
  <c r="M29" i="18" s="1"/>
  <c r="E29" i="18"/>
  <c r="D29" i="18" s="1"/>
  <c r="O28" i="18"/>
  <c r="M28" i="18" s="1"/>
  <c r="F28" i="18"/>
  <c r="D28" i="18" s="1"/>
  <c r="O27" i="18"/>
  <c r="N27" i="18"/>
  <c r="M27" i="18"/>
  <c r="F27" i="18"/>
  <c r="E27" i="18"/>
  <c r="D27" i="18"/>
  <c r="O26" i="18"/>
  <c r="N26" i="18"/>
  <c r="M26" i="18"/>
  <c r="J26" i="18"/>
  <c r="J27" i="18" s="1"/>
  <c r="J28" i="18" s="1"/>
  <c r="J29" i="18" s="1"/>
  <c r="J30" i="18" s="1"/>
  <c r="J31" i="18" s="1"/>
  <c r="J32" i="18" s="1"/>
  <c r="F26" i="18"/>
  <c r="E26" i="18"/>
  <c r="D26" i="18"/>
  <c r="A26" i="18"/>
  <c r="A27" i="18" s="1"/>
  <c r="A28" i="18" s="1"/>
  <c r="A29" i="18" s="1"/>
  <c r="A30" i="18" s="1"/>
  <c r="A31" i="18" s="1"/>
  <c r="A32" i="18" s="1"/>
  <c r="N25" i="18"/>
  <c r="M25" i="18" s="1"/>
  <c r="E25" i="18"/>
  <c r="D25" i="18" s="1"/>
  <c r="N24" i="18"/>
  <c r="M24" i="18" s="1"/>
  <c r="E24" i="18"/>
  <c r="D24" i="18" s="1"/>
  <c r="N23" i="18"/>
  <c r="M23" i="18" s="1"/>
  <c r="E23" i="18"/>
  <c r="D23" i="18" s="1"/>
  <c r="N22" i="18"/>
  <c r="M22" i="18" s="1"/>
  <c r="E22" i="18"/>
  <c r="D22" i="18" s="1"/>
  <c r="O21" i="18"/>
  <c r="M21" i="18" s="1"/>
  <c r="F21" i="18"/>
  <c r="D21" i="18" s="1"/>
  <c r="O20" i="18"/>
  <c r="N20" i="18"/>
  <c r="M20" i="18"/>
  <c r="F20" i="18"/>
  <c r="E20" i="18"/>
  <c r="D20" i="18"/>
  <c r="O19" i="18"/>
  <c r="N19" i="18"/>
  <c r="M19" i="18"/>
  <c r="J19" i="18"/>
  <c r="J20" i="18" s="1"/>
  <c r="J21" i="18" s="1"/>
  <c r="J22" i="18" s="1"/>
  <c r="J23" i="18" s="1"/>
  <c r="J24" i="18" s="1"/>
  <c r="J25" i="18" s="1"/>
  <c r="F19" i="18"/>
  <c r="E19" i="18"/>
  <c r="D19" i="18"/>
  <c r="A19" i="18"/>
  <c r="A20" i="18" s="1"/>
  <c r="A21" i="18" s="1"/>
  <c r="A22" i="18" s="1"/>
  <c r="A23" i="18" s="1"/>
  <c r="A24" i="18" s="1"/>
  <c r="A25" i="18" s="1"/>
  <c r="J12" i="18"/>
  <c r="A12" i="18"/>
  <c r="N18" i="18"/>
  <c r="M18" i="18" s="1"/>
  <c r="E18" i="18"/>
  <c r="D18" i="18" s="1"/>
  <c r="N17" i="18"/>
  <c r="M17" i="18" s="1"/>
  <c r="E17" i="18"/>
  <c r="D17" i="18" s="1"/>
  <c r="N16" i="18"/>
  <c r="M16" i="18" s="1"/>
  <c r="E16" i="18"/>
  <c r="D16" i="18" s="1"/>
  <c r="N15" i="18"/>
  <c r="M15" i="18" s="1"/>
  <c r="E15" i="18"/>
  <c r="D15" i="18" s="1"/>
  <c r="O14" i="18"/>
  <c r="M14" i="18" s="1"/>
  <c r="F14" i="18"/>
  <c r="D14" i="18" s="1"/>
  <c r="O13" i="18"/>
  <c r="N13" i="18"/>
  <c r="M13" i="18"/>
  <c r="J13" i="18"/>
  <c r="J14" i="18" s="1"/>
  <c r="J15" i="18" s="1"/>
  <c r="J16" i="18" s="1"/>
  <c r="J17" i="18" s="1"/>
  <c r="J18" i="18" s="1"/>
  <c r="F13" i="18"/>
  <c r="E13" i="18"/>
  <c r="D13" i="18"/>
  <c r="A13" i="18"/>
  <c r="A14" i="18" s="1"/>
  <c r="A15" i="18" s="1"/>
  <c r="A16" i="18" s="1"/>
  <c r="A17" i="18" s="1"/>
  <c r="A18" i="18" s="1"/>
  <c r="O12" i="18"/>
  <c r="N12" i="18"/>
  <c r="M12" i="18"/>
  <c r="F12" i="18"/>
  <c r="E12" i="18"/>
  <c r="D12" i="18"/>
  <c r="N11" i="18"/>
  <c r="M11" i="18" s="1"/>
  <c r="E11" i="18"/>
  <c r="D11" i="18" s="1"/>
  <c r="AF24" i="27"/>
  <c r="AE24" i="27" s="1"/>
  <c r="AF23" i="27"/>
  <c r="AE23" i="27" s="1"/>
  <c r="AF22" i="27"/>
  <c r="AE22" i="27" s="1"/>
  <c r="AF21" i="27"/>
  <c r="AE21" i="27" s="1"/>
  <c r="AF20" i="27"/>
  <c r="AE20" i="27" s="1"/>
  <c r="AF19" i="27"/>
  <c r="AE19" i="27" s="1"/>
  <c r="AF18" i="27"/>
  <c r="AE18" i="27" s="1"/>
  <c r="AF17" i="27"/>
  <c r="AE17" i="27" s="1"/>
  <c r="AF16" i="27"/>
  <c r="AE16" i="27" s="1"/>
  <c r="AF15" i="27"/>
  <c r="AE15" i="27" s="1"/>
  <c r="AF14" i="27"/>
  <c r="AE14" i="27" s="1"/>
  <c r="AF13" i="27"/>
  <c r="AE13" i="27" s="1"/>
  <c r="AF12" i="27"/>
  <c r="AE12" i="27" s="1"/>
  <c r="AF11" i="27"/>
  <c r="AE11" i="27" s="1"/>
  <c r="AF10" i="27"/>
  <c r="AE10" i="27" s="1"/>
  <c r="AF9" i="27"/>
  <c r="AE9" i="27" s="1"/>
  <c r="AF8" i="27"/>
  <c r="AE8" i="27" s="1"/>
  <c r="AF7" i="27"/>
  <c r="AE7" i="27" s="1"/>
  <c r="AF6" i="27"/>
  <c r="AE6" i="27" s="1"/>
  <c r="AF5" i="27"/>
  <c r="AE5" i="27" s="1"/>
  <c r="AH10" i="27"/>
  <c r="AB6" i="27"/>
  <c r="AB7" i="27" s="1"/>
  <c r="AB8" i="27" s="1"/>
  <c r="AB9" i="27" s="1"/>
  <c r="AB10" i="27" s="1"/>
  <c r="AB11" i="27" s="1"/>
  <c r="AB12" i="27" s="1"/>
  <c r="AB13" i="27" s="1"/>
  <c r="AB14" i="27" s="1"/>
  <c r="AB15" i="27" s="1"/>
  <c r="AB16" i="27" s="1"/>
  <c r="AB17" i="27" s="1"/>
  <c r="AB18" i="27" s="1"/>
  <c r="AB19" i="27" s="1"/>
  <c r="AB20" i="27" s="1"/>
  <c r="AB21" i="27" s="1"/>
  <c r="AB22" i="27" s="1"/>
  <c r="AB23" i="27" s="1"/>
  <c r="AB24" i="27" s="1"/>
  <c r="AH1" i="27"/>
  <c r="AI1" i="27" s="1"/>
  <c r="A2" i="15"/>
  <c r="J2" i="15"/>
  <c r="P53" i="16"/>
  <c r="N53" i="16" s="1"/>
  <c r="F53" i="16"/>
  <c r="D53" i="16" s="1"/>
  <c r="Q52" i="16"/>
  <c r="N52" i="16" s="1"/>
  <c r="G52" i="16"/>
  <c r="D52" i="16" s="1"/>
  <c r="R51" i="16"/>
  <c r="Q51" i="16"/>
  <c r="P51" i="16"/>
  <c r="H51" i="16"/>
  <c r="G51" i="16"/>
  <c r="F51" i="16"/>
  <c r="R50" i="16"/>
  <c r="Q50" i="16"/>
  <c r="P50" i="16"/>
  <c r="H50" i="16"/>
  <c r="G50" i="16"/>
  <c r="F50" i="16"/>
  <c r="P49" i="16"/>
  <c r="Q49" i="16" s="1"/>
  <c r="N49" i="16" s="1"/>
  <c r="O49" i="16" s="1"/>
  <c r="F49" i="16"/>
  <c r="G49" i="16" s="1"/>
  <c r="D49" i="16" s="1"/>
  <c r="E49" i="16" s="1"/>
  <c r="P48" i="16"/>
  <c r="N48" i="16" s="1"/>
  <c r="F48" i="16"/>
  <c r="D48" i="16" s="1"/>
  <c r="Q47" i="16"/>
  <c r="P47" i="16"/>
  <c r="N47" i="16"/>
  <c r="K47" i="16"/>
  <c r="K48" i="16" s="1"/>
  <c r="K49" i="16" s="1"/>
  <c r="K50" i="16" s="1"/>
  <c r="K51" i="16" s="1"/>
  <c r="K52" i="16" s="1"/>
  <c r="K53" i="16" s="1"/>
  <c r="G47" i="16"/>
  <c r="F47" i="16"/>
  <c r="D47" i="16"/>
  <c r="A47" i="16"/>
  <c r="A48" i="16" s="1"/>
  <c r="A49" i="16" s="1"/>
  <c r="A50" i="16" s="1"/>
  <c r="A51" i="16" s="1"/>
  <c r="A52" i="16" s="1"/>
  <c r="A53" i="16" s="1"/>
  <c r="P46" i="16"/>
  <c r="N46" i="16" s="1"/>
  <c r="F46" i="16"/>
  <c r="D46" i="16" s="1"/>
  <c r="Q45" i="16"/>
  <c r="N45" i="16" s="1"/>
  <c r="G45" i="16"/>
  <c r="D45" i="16" s="1"/>
  <c r="R44" i="16"/>
  <c r="Q44" i="16"/>
  <c r="P44" i="16"/>
  <c r="H44" i="16"/>
  <c r="G44" i="16"/>
  <c r="F44" i="16"/>
  <c r="R43" i="16"/>
  <c r="Q43" i="16"/>
  <c r="P43" i="16"/>
  <c r="H43" i="16"/>
  <c r="G43" i="16"/>
  <c r="F43" i="16"/>
  <c r="P42" i="16"/>
  <c r="Q42" i="16" s="1"/>
  <c r="N42" i="16" s="1"/>
  <c r="O42" i="16" s="1"/>
  <c r="F42" i="16"/>
  <c r="G42" i="16" s="1"/>
  <c r="D42" i="16" s="1"/>
  <c r="E42" i="16" s="1"/>
  <c r="P41" i="16"/>
  <c r="N41" i="16" s="1"/>
  <c r="F41" i="16"/>
  <c r="D41" i="16" s="1"/>
  <c r="Q40" i="16"/>
  <c r="P40" i="16"/>
  <c r="N40" i="16"/>
  <c r="K40" i="16"/>
  <c r="K41" i="16" s="1"/>
  <c r="K42" i="16" s="1"/>
  <c r="K43" i="16" s="1"/>
  <c r="K44" i="16" s="1"/>
  <c r="K45" i="16" s="1"/>
  <c r="K46" i="16" s="1"/>
  <c r="G40" i="16"/>
  <c r="F40" i="16"/>
  <c r="D40" i="16"/>
  <c r="A40" i="16"/>
  <c r="A41" i="16" s="1"/>
  <c r="A42" i="16" s="1"/>
  <c r="A43" i="16" s="1"/>
  <c r="A44" i="16" s="1"/>
  <c r="A45" i="16" s="1"/>
  <c r="A46" i="16" s="1"/>
  <c r="P39" i="16"/>
  <c r="N39" i="16" s="1"/>
  <c r="F39" i="16"/>
  <c r="D39" i="16" s="1"/>
  <c r="Q38" i="16"/>
  <c r="N38" i="16" s="1"/>
  <c r="G38" i="16"/>
  <c r="D38" i="16" s="1"/>
  <c r="R37" i="16"/>
  <c r="Q37" i="16"/>
  <c r="P37" i="16"/>
  <c r="H37" i="16"/>
  <c r="G37" i="16"/>
  <c r="F37" i="16"/>
  <c r="R36" i="16"/>
  <c r="Q36" i="16"/>
  <c r="P36" i="16"/>
  <c r="H36" i="16"/>
  <c r="G36" i="16"/>
  <c r="F36" i="16"/>
  <c r="P35" i="16"/>
  <c r="Q35" i="16" s="1"/>
  <c r="N35" i="16" s="1"/>
  <c r="O35" i="16" s="1"/>
  <c r="F35" i="16"/>
  <c r="G35" i="16" s="1"/>
  <c r="D35" i="16" s="1"/>
  <c r="E35" i="16" s="1"/>
  <c r="P34" i="16"/>
  <c r="N34" i="16" s="1"/>
  <c r="F34" i="16"/>
  <c r="D34" i="16" s="1"/>
  <c r="Q33" i="16"/>
  <c r="P33" i="16"/>
  <c r="N33" i="16"/>
  <c r="K33" i="16"/>
  <c r="K34" i="16" s="1"/>
  <c r="K35" i="16" s="1"/>
  <c r="K36" i="16" s="1"/>
  <c r="K37" i="16" s="1"/>
  <c r="K38" i="16" s="1"/>
  <c r="K39" i="16" s="1"/>
  <c r="G33" i="16"/>
  <c r="F33" i="16"/>
  <c r="D33" i="16"/>
  <c r="A33" i="16"/>
  <c r="A34" i="16" s="1"/>
  <c r="A35" i="16" s="1"/>
  <c r="A36" i="16" s="1"/>
  <c r="A37" i="16" s="1"/>
  <c r="A38" i="16" s="1"/>
  <c r="A39" i="16" s="1"/>
  <c r="P32" i="16"/>
  <c r="N32" i="16" s="1"/>
  <c r="F32" i="16"/>
  <c r="D32" i="16" s="1"/>
  <c r="Q31" i="16"/>
  <c r="N31" i="16" s="1"/>
  <c r="G31" i="16"/>
  <c r="D31" i="16" s="1"/>
  <c r="R30" i="16"/>
  <c r="Q30" i="16"/>
  <c r="P30" i="16"/>
  <c r="H30" i="16"/>
  <c r="G30" i="16"/>
  <c r="F30" i="16"/>
  <c r="R29" i="16"/>
  <c r="Q29" i="16"/>
  <c r="P29" i="16"/>
  <c r="H29" i="16"/>
  <c r="G29" i="16"/>
  <c r="F29" i="16"/>
  <c r="P28" i="16"/>
  <c r="Q28" i="16" s="1"/>
  <c r="N28" i="16" s="1"/>
  <c r="O28" i="16" s="1"/>
  <c r="F28" i="16"/>
  <c r="G28" i="16" s="1"/>
  <c r="D28" i="16" s="1"/>
  <c r="E28" i="16" s="1"/>
  <c r="P27" i="16"/>
  <c r="N27" i="16" s="1"/>
  <c r="F27" i="16"/>
  <c r="D27" i="16" s="1"/>
  <c r="Q26" i="16"/>
  <c r="P26" i="16"/>
  <c r="N26" i="16"/>
  <c r="K26" i="16"/>
  <c r="K27" i="16" s="1"/>
  <c r="K28" i="16" s="1"/>
  <c r="K29" i="16" s="1"/>
  <c r="K30" i="16" s="1"/>
  <c r="K31" i="16" s="1"/>
  <c r="K32" i="16" s="1"/>
  <c r="G26" i="16"/>
  <c r="F26" i="16"/>
  <c r="D26" i="16"/>
  <c r="A26" i="16"/>
  <c r="A27" i="16" s="1"/>
  <c r="A28" i="16" s="1"/>
  <c r="A29" i="16" s="1"/>
  <c r="A30" i="16" s="1"/>
  <c r="A31" i="16" s="1"/>
  <c r="A32" i="16" s="1"/>
  <c r="P25" i="16"/>
  <c r="N25" i="16" s="1"/>
  <c r="F25" i="16"/>
  <c r="D25" i="16" s="1"/>
  <c r="Q24" i="16"/>
  <c r="N24" i="16" s="1"/>
  <c r="G24" i="16"/>
  <c r="D24" i="16" s="1"/>
  <c r="R23" i="16"/>
  <c r="Q23" i="16"/>
  <c r="P23" i="16"/>
  <c r="H23" i="16"/>
  <c r="G23" i="16"/>
  <c r="F23" i="16"/>
  <c r="R22" i="16"/>
  <c r="Q22" i="16"/>
  <c r="P22" i="16"/>
  <c r="H22" i="16"/>
  <c r="G22" i="16"/>
  <c r="F22" i="16"/>
  <c r="P21" i="16"/>
  <c r="Q21" i="16" s="1"/>
  <c r="N21" i="16" s="1"/>
  <c r="O21" i="16" s="1"/>
  <c r="F21" i="16"/>
  <c r="G21" i="16" s="1"/>
  <c r="D21" i="16" s="1"/>
  <c r="E21" i="16" s="1"/>
  <c r="P20" i="16"/>
  <c r="N20" i="16" s="1"/>
  <c r="F20" i="16"/>
  <c r="D20" i="16" s="1"/>
  <c r="Q19" i="16"/>
  <c r="P19" i="16"/>
  <c r="N19" i="16"/>
  <c r="K19" i="16"/>
  <c r="K20" i="16" s="1"/>
  <c r="K21" i="16" s="1"/>
  <c r="K22" i="16" s="1"/>
  <c r="K23" i="16" s="1"/>
  <c r="K24" i="16" s="1"/>
  <c r="K25" i="16" s="1"/>
  <c r="G19" i="16"/>
  <c r="F19" i="16"/>
  <c r="D19" i="16"/>
  <c r="A19" i="16"/>
  <c r="A20" i="16" s="1"/>
  <c r="A21" i="16" s="1"/>
  <c r="A22" i="16" s="1"/>
  <c r="A23" i="16" s="1"/>
  <c r="A24" i="16" s="1"/>
  <c r="A25" i="16" s="1"/>
  <c r="K12" i="16"/>
  <c r="A12" i="16"/>
  <c r="P18" i="16"/>
  <c r="N18" i="16" s="1"/>
  <c r="F18" i="16"/>
  <c r="D18" i="16" s="1"/>
  <c r="Q17" i="16"/>
  <c r="N17" i="16" s="1"/>
  <c r="G17" i="16"/>
  <c r="D17" i="16" s="1"/>
  <c r="R16" i="16"/>
  <c r="Q16" i="16"/>
  <c r="P16" i="16"/>
  <c r="H16" i="16"/>
  <c r="G16" i="16"/>
  <c r="F16" i="16"/>
  <c r="R15" i="16"/>
  <c r="Q15" i="16"/>
  <c r="P15" i="16"/>
  <c r="H15" i="16"/>
  <c r="G15" i="16"/>
  <c r="F15" i="16"/>
  <c r="P14" i="16"/>
  <c r="Q14" i="16" s="1"/>
  <c r="N14" i="16" s="1"/>
  <c r="O14" i="16" s="1"/>
  <c r="F14" i="16"/>
  <c r="G14" i="16" s="1"/>
  <c r="D14" i="16" s="1"/>
  <c r="E14" i="16" s="1"/>
  <c r="P13" i="16"/>
  <c r="N13" i="16" s="1"/>
  <c r="K13" i="16"/>
  <c r="K14" i="16" s="1"/>
  <c r="K15" i="16" s="1"/>
  <c r="K16" i="16" s="1"/>
  <c r="K17" i="16" s="1"/>
  <c r="K18" i="16" s="1"/>
  <c r="F13" i="16"/>
  <c r="D13" i="16" s="1"/>
  <c r="A13" i="16"/>
  <c r="A14" i="16" s="1"/>
  <c r="A15" i="16" s="1"/>
  <c r="A16" i="16" s="1"/>
  <c r="A17" i="16" s="1"/>
  <c r="A18" i="16" s="1"/>
  <c r="Q12" i="16"/>
  <c r="P12" i="16"/>
  <c r="N12" i="16"/>
  <c r="G12" i="16"/>
  <c r="F12" i="16"/>
  <c r="D12" i="16"/>
  <c r="P11" i="16"/>
  <c r="N11" i="16" s="1"/>
  <c r="F11" i="16"/>
  <c r="B11" i="16" s="1"/>
  <c r="AG24" i="26"/>
  <c r="AF24" i="26" s="1"/>
  <c r="AG23" i="26"/>
  <c r="AF23" i="26" s="1"/>
  <c r="AG22" i="26"/>
  <c r="AF22" i="26" s="1"/>
  <c r="AG21" i="26"/>
  <c r="AF21" i="26" s="1"/>
  <c r="AG20" i="26"/>
  <c r="AF20" i="26" s="1"/>
  <c r="AG19" i="26"/>
  <c r="AF19" i="26" s="1"/>
  <c r="AG18" i="26"/>
  <c r="AF18" i="26" s="1"/>
  <c r="AG17" i="26"/>
  <c r="AF17" i="26" s="1"/>
  <c r="AG16" i="26"/>
  <c r="AF16" i="26" s="1"/>
  <c r="AG15" i="26"/>
  <c r="AF15" i="26" s="1"/>
  <c r="AG14" i="26"/>
  <c r="AF14" i="26" s="1"/>
  <c r="AG13" i="26"/>
  <c r="AF13" i="26" s="1"/>
  <c r="AG12" i="26"/>
  <c r="AF12" i="26" s="1"/>
  <c r="AG11" i="26"/>
  <c r="AF11" i="26" s="1"/>
  <c r="AG10" i="26"/>
  <c r="AF10" i="26" s="1"/>
  <c r="AG9" i="26"/>
  <c r="AF9" i="26" s="1"/>
  <c r="AG8" i="26"/>
  <c r="AF8" i="26" s="1"/>
  <c r="AG7" i="26"/>
  <c r="AF7" i="26" s="1"/>
  <c r="AG6" i="26"/>
  <c r="AF6" i="26" s="1"/>
  <c r="AG5" i="26"/>
  <c r="AF5" i="26" s="1"/>
  <c r="N51" i="15"/>
  <c r="M51" i="15" s="1"/>
  <c r="J51" i="15"/>
  <c r="E51" i="15"/>
  <c r="D51" i="15" s="1"/>
  <c r="N44" i="15"/>
  <c r="M44" i="15" s="1"/>
  <c r="J44" i="15"/>
  <c r="E44" i="15"/>
  <c r="D44" i="15" s="1"/>
  <c r="N37" i="15"/>
  <c r="M37" i="15" s="1"/>
  <c r="J37" i="15"/>
  <c r="E37" i="15"/>
  <c r="D37" i="15" s="1"/>
  <c r="N30" i="15"/>
  <c r="M30" i="15" s="1"/>
  <c r="J30" i="15"/>
  <c r="E30" i="15"/>
  <c r="D30" i="15" s="1"/>
  <c r="N23" i="15"/>
  <c r="M23" i="15" s="1"/>
  <c r="J23" i="15"/>
  <c r="E23" i="15"/>
  <c r="D23" i="15" s="1"/>
  <c r="N16" i="15"/>
  <c r="M16" i="15" s="1"/>
  <c r="J16" i="15"/>
  <c r="E16" i="15"/>
  <c r="D16" i="15" s="1"/>
  <c r="N9" i="15"/>
  <c r="M9" i="15" s="1"/>
  <c r="F6" i="15"/>
  <c r="E6" i="15"/>
  <c r="D6" i="15" s="1"/>
  <c r="E9" i="15"/>
  <c r="D9" i="15" s="1"/>
  <c r="AC6" i="26"/>
  <c r="AC7" i="26" s="1"/>
  <c r="AC8" i="26" s="1"/>
  <c r="AC9" i="26" s="1"/>
  <c r="AC10" i="26" s="1"/>
  <c r="AC11" i="26" s="1"/>
  <c r="AC12" i="26" s="1"/>
  <c r="AC13" i="26" s="1"/>
  <c r="AC14" i="26" s="1"/>
  <c r="AC15" i="26" s="1"/>
  <c r="AC16" i="26" s="1"/>
  <c r="AC17" i="26" s="1"/>
  <c r="AC18" i="26" s="1"/>
  <c r="AC19" i="26" s="1"/>
  <c r="AC20" i="26" s="1"/>
  <c r="AC21" i="26" s="1"/>
  <c r="AC22" i="26" s="1"/>
  <c r="AC23" i="26" s="1"/>
  <c r="AC24" i="26" s="1"/>
  <c r="AI1" i="26"/>
  <c r="AJ1" i="26" s="1"/>
  <c r="O53" i="15"/>
  <c r="N53" i="15" s="1"/>
  <c r="F53" i="15"/>
  <c r="E53" i="15" s="1"/>
  <c r="P52" i="15"/>
  <c r="O52" i="15"/>
  <c r="N52" i="15"/>
  <c r="G52" i="15"/>
  <c r="F52" i="15"/>
  <c r="E52" i="15"/>
  <c r="N50" i="15"/>
  <c r="M50" i="15" s="1"/>
  <c r="E50" i="15"/>
  <c r="D50" i="15" s="1"/>
  <c r="O49" i="15"/>
  <c r="N49" i="15"/>
  <c r="M49" i="15"/>
  <c r="F49" i="15"/>
  <c r="E49" i="15"/>
  <c r="D49" i="15"/>
  <c r="O48" i="15"/>
  <c r="N48" i="15"/>
  <c r="M48" i="15" s="1"/>
  <c r="F48" i="15"/>
  <c r="E48" i="15"/>
  <c r="D48" i="15" s="1"/>
  <c r="N47" i="15"/>
  <c r="M47" i="15" s="1"/>
  <c r="E47" i="15"/>
  <c r="D47" i="15" s="1"/>
  <c r="A47" i="15"/>
  <c r="A48" i="15" s="1"/>
  <c r="A49" i="15" s="1"/>
  <c r="A50" i="15" s="1"/>
  <c r="A51" i="15" s="1"/>
  <c r="A52" i="15" s="1"/>
  <c r="A53" i="15" s="1"/>
  <c r="O46" i="15"/>
  <c r="N46" i="15" s="1"/>
  <c r="F46" i="15"/>
  <c r="E46" i="15" s="1"/>
  <c r="P45" i="15"/>
  <c r="O45" i="15"/>
  <c r="N45" i="15"/>
  <c r="G45" i="15"/>
  <c r="F45" i="15"/>
  <c r="E45" i="15"/>
  <c r="N43" i="15"/>
  <c r="M43" i="15" s="1"/>
  <c r="E43" i="15"/>
  <c r="D43" i="15" s="1"/>
  <c r="O42" i="15"/>
  <c r="N42" i="15"/>
  <c r="M42" i="15"/>
  <c r="F42" i="15"/>
  <c r="E42" i="15"/>
  <c r="D42" i="15"/>
  <c r="O41" i="15"/>
  <c r="N41" i="15"/>
  <c r="M41" i="15" s="1"/>
  <c r="F41" i="15"/>
  <c r="E41" i="15"/>
  <c r="D41" i="15" s="1"/>
  <c r="N40" i="15"/>
  <c r="M40" i="15" s="1"/>
  <c r="E40" i="15"/>
  <c r="D40" i="15" s="1"/>
  <c r="A40" i="15"/>
  <c r="A41" i="15" s="1"/>
  <c r="A42" i="15" s="1"/>
  <c r="A43" i="15" s="1"/>
  <c r="A44" i="15" s="1"/>
  <c r="A45" i="15" s="1"/>
  <c r="A46" i="15" s="1"/>
  <c r="O39" i="15"/>
  <c r="N39" i="15" s="1"/>
  <c r="F39" i="15"/>
  <c r="E39" i="15" s="1"/>
  <c r="D39" i="15" s="1"/>
  <c r="P38" i="15"/>
  <c r="O38" i="15"/>
  <c r="N38" i="15"/>
  <c r="G38" i="15"/>
  <c r="F38" i="15"/>
  <c r="E38" i="15"/>
  <c r="N36" i="15"/>
  <c r="M36" i="15" s="1"/>
  <c r="E36" i="15"/>
  <c r="D36" i="15" s="1"/>
  <c r="O35" i="15"/>
  <c r="N35" i="15"/>
  <c r="M35" i="15"/>
  <c r="F35" i="15"/>
  <c r="E35" i="15"/>
  <c r="D35" i="15"/>
  <c r="O34" i="15"/>
  <c r="N34" i="15"/>
  <c r="M34" i="15" s="1"/>
  <c r="F34" i="15"/>
  <c r="E34" i="15"/>
  <c r="D34" i="15" s="1"/>
  <c r="N33" i="15"/>
  <c r="M33" i="15" s="1"/>
  <c r="E33" i="15"/>
  <c r="D33" i="15" s="1"/>
  <c r="A33" i="15"/>
  <c r="A34" i="15" s="1"/>
  <c r="A35" i="15" s="1"/>
  <c r="A36" i="15" s="1"/>
  <c r="A37" i="15" s="1"/>
  <c r="A38" i="15" s="1"/>
  <c r="A39" i="15" s="1"/>
  <c r="O32" i="15"/>
  <c r="N32" i="15" s="1"/>
  <c r="F32" i="15"/>
  <c r="E32" i="15" s="1"/>
  <c r="D32" i="15" s="1"/>
  <c r="P31" i="15"/>
  <c r="O31" i="15"/>
  <c r="N31" i="15"/>
  <c r="G31" i="15"/>
  <c r="F31" i="15"/>
  <c r="E31" i="15"/>
  <c r="N29" i="15"/>
  <c r="M29" i="15" s="1"/>
  <c r="E29" i="15"/>
  <c r="D29" i="15" s="1"/>
  <c r="O28" i="15"/>
  <c r="N28" i="15"/>
  <c r="M28" i="15"/>
  <c r="F28" i="15"/>
  <c r="E28" i="15"/>
  <c r="D28" i="15"/>
  <c r="O27" i="15"/>
  <c r="N27" i="15"/>
  <c r="M27" i="15" s="1"/>
  <c r="F27" i="15"/>
  <c r="E27" i="15"/>
  <c r="D27" i="15" s="1"/>
  <c r="N26" i="15"/>
  <c r="M26" i="15" s="1"/>
  <c r="E26" i="15"/>
  <c r="D26" i="15" s="1"/>
  <c r="A26" i="15"/>
  <c r="A27" i="15" s="1"/>
  <c r="A28" i="15" s="1"/>
  <c r="A29" i="15" s="1"/>
  <c r="A30" i="15" s="1"/>
  <c r="A31" i="15" s="1"/>
  <c r="A32" i="15" s="1"/>
  <c r="O25" i="15"/>
  <c r="N25" i="15" s="1"/>
  <c r="F25" i="15"/>
  <c r="E25" i="15" s="1"/>
  <c r="D25" i="15" s="1"/>
  <c r="P24" i="15"/>
  <c r="O24" i="15"/>
  <c r="N24" i="15"/>
  <c r="G24" i="15"/>
  <c r="F24" i="15"/>
  <c r="E24" i="15"/>
  <c r="N22" i="15"/>
  <c r="M22" i="15" s="1"/>
  <c r="E22" i="15"/>
  <c r="D22" i="15" s="1"/>
  <c r="O21" i="15"/>
  <c r="N21" i="15"/>
  <c r="M21" i="15"/>
  <c r="F21" i="15"/>
  <c r="E21" i="15"/>
  <c r="D21" i="15"/>
  <c r="O20" i="15"/>
  <c r="N20" i="15"/>
  <c r="M20" i="15" s="1"/>
  <c r="F20" i="15"/>
  <c r="E20" i="15"/>
  <c r="D20" i="15" s="1"/>
  <c r="N19" i="15"/>
  <c r="M19" i="15" s="1"/>
  <c r="E19" i="15"/>
  <c r="D19" i="15" s="1"/>
  <c r="A19" i="15"/>
  <c r="A20" i="15" s="1"/>
  <c r="A21" i="15" s="1"/>
  <c r="A22" i="15" s="1"/>
  <c r="A23" i="15" s="1"/>
  <c r="A24" i="15" s="1"/>
  <c r="A25" i="15" s="1"/>
  <c r="J12" i="15"/>
  <c r="A12" i="15"/>
  <c r="O18" i="15"/>
  <c r="N18" i="15" s="1"/>
  <c r="F18" i="15"/>
  <c r="E18" i="15" s="1"/>
  <c r="D18" i="15" s="1"/>
  <c r="P17" i="15"/>
  <c r="O17" i="15"/>
  <c r="N17" i="15"/>
  <c r="G17" i="15"/>
  <c r="F17" i="15"/>
  <c r="E17" i="15"/>
  <c r="N15" i="15"/>
  <c r="M15" i="15" s="1"/>
  <c r="E15" i="15"/>
  <c r="D15" i="15" s="1"/>
  <c r="O14" i="15"/>
  <c r="N14" i="15"/>
  <c r="M14" i="15"/>
  <c r="F14" i="15"/>
  <c r="E14" i="15"/>
  <c r="D14" i="15"/>
  <c r="O13" i="15"/>
  <c r="N13" i="15"/>
  <c r="M13" i="15" s="1"/>
  <c r="J13" i="15"/>
  <c r="J14" i="15" s="1"/>
  <c r="J15" i="15" s="1"/>
  <c r="J17" i="15" s="1"/>
  <c r="J18" i="15" s="1"/>
  <c r="J19" i="15" s="1"/>
  <c r="J20" i="15" s="1"/>
  <c r="J21" i="15" s="1"/>
  <c r="J22" i="15" s="1"/>
  <c r="J24" i="15" s="1"/>
  <c r="J25" i="15" s="1"/>
  <c r="J26" i="15" s="1"/>
  <c r="J27" i="15" s="1"/>
  <c r="J28" i="15" s="1"/>
  <c r="J29" i="15" s="1"/>
  <c r="J31" i="15" s="1"/>
  <c r="J32" i="15" s="1"/>
  <c r="J33" i="15" s="1"/>
  <c r="J34" i="15" s="1"/>
  <c r="J35" i="15" s="1"/>
  <c r="J36" i="15" s="1"/>
  <c r="J38" i="15" s="1"/>
  <c r="J39" i="15" s="1"/>
  <c r="J40" i="15" s="1"/>
  <c r="J41" i="15" s="1"/>
  <c r="J42" i="15" s="1"/>
  <c r="J43" i="15" s="1"/>
  <c r="J45" i="15" s="1"/>
  <c r="J46" i="15" s="1"/>
  <c r="J47" i="15" s="1"/>
  <c r="J48" i="15" s="1"/>
  <c r="J49" i="15" s="1"/>
  <c r="J50" i="15" s="1"/>
  <c r="J52" i="15" s="1"/>
  <c r="J53" i="15" s="1"/>
  <c r="F13" i="15"/>
  <c r="E13" i="15"/>
  <c r="D13" i="15" s="1"/>
  <c r="A13" i="15"/>
  <c r="A14" i="15" s="1"/>
  <c r="A15" i="15" s="1"/>
  <c r="A16" i="15" s="1"/>
  <c r="A17" i="15" s="1"/>
  <c r="A18" i="15" s="1"/>
  <c r="N12" i="15"/>
  <c r="M12" i="15" s="1"/>
  <c r="E12" i="15"/>
  <c r="D12" i="15" s="1"/>
  <c r="J11" i="15"/>
  <c r="O11" i="15"/>
  <c r="N11" i="15" s="1"/>
  <c r="A11" i="15"/>
  <c r="F11" i="15"/>
  <c r="E11" i="15" s="1"/>
  <c r="AG24" i="24"/>
  <c r="AF24" i="24" s="1"/>
  <c r="AG23" i="24"/>
  <c r="AF23" i="24" s="1"/>
  <c r="AG22" i="24"/>
  <c r="AF22" i="24" s="1"/>
  <c r="AG21" i="24"/>
  <c r="AF21" i="24" s="1"/>
  <c r="AG20" i="24"/>
  <c r="AF20" i="24" s="1"/>
  <c r="AG19" i="24"/>
  <c r="AF19" i="24" s="1"/>
  <c r="AG18" i="24"/>
  <c r="AF18" i="24" s="1"/>
  <c r="AG17" i="24"/>
  <c r="AF17" i="24" s="1"/>
  <c r="AG16" i="24"/>
  <c r="AF16" i="24" s="1"/>
  <c r="AG15" i="24"/>
  <c r="AF15" i="24" s="1"/>
  <c r="AG14" i="24"/>
  <c r="AF14" i="24" s="1"/>
  <c r="AG13" i="24"/>
  <c r="AF13" i="24" s="1"/>
  <c r="AG12" i="24"/>
  <c r="AF12" i="24" s="1"/>
  <c r="AG11" i="24"/>
  <c r="AF11" i="24" s="1"/>
  <c r="AG10" i="24"/>
  <c r="AF10" i="24" s="1"/>
  <c r="AG9" i="24"/>
  <c r="AF9" i="24" s="1"/>
  <c r="AG8" i="24"/>
  <c r="AF8" i="24" s="1"/>
  <c r="AG7" i="24"/>
  <c r="AF7" i="24" s="1"/>
  <c r="AG6" i="24"/>
  <c r="AF6" i="24" s="1"/>
  <c r="AG5" i="24"/>
  <c r="AF5" i="24" s="1"/>
  <c r="AC5" i="24" s="1"/>
  <c r="AB6" i="24"/>
  <c r="AB7" i="24" s="1"/>
  <c r="AB8" i="24" s="1"/>
  <c r="AB9" i="24" s="1"/>
  <c r="AB10" i="24" s="1"/>
  <c r="AB11" i="24" s="1"/>
  <c r="AB12" i="24" s="1"/>
  <c r="AB13" i="24" s="1"/>
  <c r="AB14" i="24" s="1"/>
  <c r="AB15" i="24" s="1"/>
  <c r="AB16" i="24" s="1"/>
  <c r="AB17" i="24" s="1"/>
  <c r="AB18" i="24" s="1"/>
  <c r="AB19" i="24" s="1"/>
  <c r="AB20" i="24" s="1"/>
  <c r="AB21" i="24" s="1"/>
  <c r="AB22" i="24" s="1"/>
  <c r="AB23" i="24" s="1"/>
  <c r="AB24" i="24" s="1"/>
  <c r="AH1" i="24"/>
  <c r="AI1" i="24" s="1"/>
  <c r="AE3" i="24" s="1"/>
  <c r="N53" i="14"/>
  <c r="M53" i="14" s="1"/>
  <c r="E53" i="14"/>
  <c r="D53" i="14" s="1"/>
  <c r="N52" i="14"/>
  <c r="M52" i="14" s="1"/>
  <c r="E52" i="14"/>
  <c r="D52" i="14" s="1"/>
  <c r="N51" i="14"/>
  <c r="M51" i="14" s="1"/>
  <c r="E51" i="14"/>
  <c r="D51" i="14" s="1"/>
  <c r="N50" i="14"/>
  <c r="M50" i="14" s="1"/>
  <c r="E50" i="14"/>
  <c r="D50" i="14" s="1"/>
  <c r="N49" i="14"/>
  <c r="M49" i="14" s="1"/>
  <c r="E49" i="14"/>
  <c r="D49" i="14" s="1"/>
  <c r="N48" i="14"/>
  <c r="M48" i="14" s="1"/>
  <c r="J48" i="14"/>
  <c r="J49" i="14" s="1"/>
  <c r="J50" i="14" s="1"/>
  <c r="J51" i="14" s="1"/>
  <c r="J52" i="14" s="1"/>
  <c r="J53" i="14" s="1"/>
  <c r="E48" i="14"/>
  <c r="D48" i="14" s="1"/>
  <c r="N47" i="14"/>
  <c r="M47" i="14" s="1"/>
  <c r="E47" i="14"/>
  <c r="D47" i="14" s="1"/>
  <c r="A47" i="14"/>
  <c r="A48" i="14" s="1"/>
  <c r="A49" i="14" s="1"/>
  <c r="A50" i="14" s="1"/>
  <c r="A51" i="14" s="1"/>
  <c r="A52" i="14" s="1"/>
  <c r="A53" i="14" s="1"/>
  <c r="N46" i="14"/>
  <c r="M46" i="14" s="1"/>
  <c r="E46" i="14"/>
  <c r="D46" i="14" s="1"/>
  <c r="N45" i="14"/>
  <c r="M45" i="14" s="1"/>
  <c r="E45" i="14"/>
  <c r="D45" i="14" s="1"/>
  <c r="N44" i="14"/>
  <c r="M44" i="14" s="1"/>
  <c r="E44" i="14"/>
  <c r="D44" i="14" s="1"/>
  <c r="N43" i="14"/>
  <c r="M43" i="14" s="1"/>
  <c r="E43" i="14"/>
  <c r="D43" i="14" s="1"/>
  <c r="N42" i="14"/>
  <c r="M42" i="14" s="1"/>
  <c r="E42" i="14"/>
  <c r="D42" i="14" s="1"/>
  <c r="N41" i="14"/>
  <c r="M41" i="14" s="1"/>
  <c r="J41" i="14"/>
  <c r="J42" i="14" s="1"/>
  <c r="J43" i="14" s="1"/>
  <c r="J44" i="14" s="1"/>
  <c r="J45" i="14" s="1"/>
  <c r="J46" i="14" s="1"/>
  <c r="E41" i="14"/>
  <c r="D41" i="14" s="1"/>
  <c r="A41" i="14"/>
  <c r="A42" i="14" s="1"/>
  <c r="A43" i="14" s="1"/>
  <c r="A44" i="14" s="1"/>
  <c r="A45" i="14" s="1"/>
  <c r="A46" i="14" s="1"/>
  <c r="N40" i="14"/>
  <c r="M40" i="14" s="1"/>
  <c r="E40" i="14"/>
  <c r="D40" i="14" s="1"/>
  <c r="A40" i="14"/>
  <c r="N39" i="14"/>
  <c r="M39" i="14" s="1"/>
  <c r="E39" i="14"/>
  <c r="D39" i="14" s="1"/>
  <c r="N38" i="14"/>
  <c r="M38" i="14" s="1"/>
  <c r="E38" i="14"/>
  <c r="D38" i="14" s="1"/>
  <c r="N37" i="14"/>
  <c r="M37" i="14" s="1"/>
  <c r="E37" i="14"/>
  <c r="D37" i="14" s="1"/>
  <c r="N36" i="14"/>
  <c r="M36" i="14" s="1"/>
  <c r="E36" i="14"/>
  <c r="D36" i="14" s="1"/>
  <c r="N35" i="14"/>
  <c r="M35" i="14" s="1"/>
  <c r="E35" i="14"/>
  <c r="D35" i="14" s="1"/>
  <c r="N34" i="14"/>
  <c r="M34" i="14" s="1"/>
  <c r="J34" i="14"/>
  <c r="J35" i="14" s="1"/>
  <c r="J36" i="14" s="1"/>
  <c r="J37" i="14" s="1"/>
  <c r="J38" i="14" s="1"/>
  <c r="J39" i="14" s="1"/>
  <c r="E34" i="14"/>
  <c r="D34" i="14" s="1"/>
  <c r="N33" i="14"/>
  <c r="M33" i="14" s="1"/>
  <c r="E33" i="14"/>
  <c r="D33" i="14" s="1"/>
  <c r="A33" i="14"/>
  <c r="A34" i="14" s="1"/>
  <c r="A35" i="14" s="1"/>
  <c r="A36" i="14" s="1"/>
  <c r="A37" i="14" s="1"/>
  <c r="A38" i="14" s="1"/>
  <c r="A39" i="14" s="1"/>
  <c r="N32" i="14"/>
  <c r="M32" i="14" s="1"/>
  <c r="E32" i="14"/>
  <c r="D32" i="14" s="1"/>
  <c r="N31" i="14"/>
  <c r="M31" i="14" s="1"/>
  <c r="E31" i="14"/>
  <c r="D31" i="14" s="1"/>
  <c r="N30" i="14"/>
  <c r="M30" i="14" s="1"/>
  <c r="E30" i="14"/>
  <c r="D30" i="14" s="1"/>
  <c r="N29" i="14"/>
  <c r="M29" i="14" s="1"/>
  <c r="E29" i="14"/>
  <c r="D29" i="14" s="1"/>
  <c r="N28" i="14"/>
  <c r="M28" i="14" s="1"/>
  <c r="E28" i="14"/>
  <c r="D28" i="14" s="1"/>
  <c r="N27" i="14"/>
  <c r="M27" i="14" s="1"/>
  <c r="J27" i="14"/>
  <c r="J28" i="14" s="1"/>
  <c r="J29" i="14" s="1"/>
  <c r="J30" i="14" s="1"/>
  <c r="J31" i="14" s="1"/>
  <c r="J32" i="14" s="1"/>
  <c r="E27" i="14"/>
  <c r="D27" i="14" s="1"/>
  <c r="N26" i="14"/>
  <c r="M26" i="14" s="1"/>
  <c r="E26" i="14"/>
  <c r="D26" i="14" s="1"/>
  <c r="A26" i="14"/>
  <c r="A27" i="14" s="1"/>
  <c r="A28" i="14" s="1"/>
  <c r="A29" i="14" s="1"/>
  <c r="A30" i="14" s="1"/>
  <c r="A31" i="14" s="1"/>
  <c r="A32" i="14" s="1"/>
  <c r="N25" i="14"/>
  <c r="M25" i="14" s="1"/>
  <c r="E25" i="14"/>
  <c r="D25" i="14" s="1"/>
  <c r="N24" i="14"/>
  <c r="M24" i="14" s="1"/>
  <c r="E24" i="14"/>
  <c r="D24" i="14" s="1"/>
  <c r="N23" i="14"/>
  <c r="M23" i="14" s="1"/>
  <c r="E23" i="14"/>
  <c r="D23" i="14" s="1"/>
  <c r="N22" i="14"/>
  <c r="M22" i="14" s="1"/>
  <c r="E22" i="14"/>
  <c r="D22" i="14" s="1"/>
  <c r="N21" i="14"/>
  <c r="M21" i="14" s="1"/>
  <c r="E21" i="14"/>
  <c r="D21" i="14" s="1"/>
  <c r="N20" i="14"/>
  <c r="M20" i="14" s="1"/>
  <c r="J20" i="14"/>
  <c r="J21" i="14" s="1"/>
  <c r="J22" i="14" s="1"/>
  <c r="J23" i="14" s="1"/>
  <c r="J24" i="14" s="1"/>
  <c r="J25" i="14" s="1"/>
  <c r="E20" i="14"/>
  <c r="D20" i="14" s="1"/>
  <c r="N19" i="14"/>
  <c r="M19" i="14" s="1"/>
  <c r="E19" i="14"/>
  <c r="D19" i="14" s="1"/>
  <c r="A19" i="14"/>
  <c r="A20" i="14" s="1"/>
  <c r="A21" i="14" s="1"/>
  <c r="A22" i="14" s="1"/>
  <c r="A23" i="14" s="1"/>
  <c r="A24" i="14" s="1"/>
  <c r="A25" i="14" s="1"/>
  <c r="A12" i="14"/>
  <c r="N18" i="14"/>
  <c r="M18" i="14" s="1"/>
  <c r="E18" i="14"/>
  <c r="D18" i="14" s="1"/>
  <c r="N17" i="14"/>
  <c r="M17" i="14" s="1"/>
  <c r="E17" i="14"/>
  <c r="D17" i="14" s="1"/>
  <c r="N16" i="14"/>
  <c r="M16" i="14" s="1"/>
  <c r="E16" i="14"/>
  <c r="D16" i="14" s="1"/>
  <c r="N15" i="14"/>
  <c r="M15" i="14" s="1"/>
  <c r="E15" i="14"/>
  <c r="D15" i="14" s="1"/>
  <c r="N14" i="14"/>
  <c r="M14" i="14" s="1"/>
  <c r="E14" i="14"/>
  <c r="D14" i="14" s="1"/>
  <c r="N13" i="14"/>
  <c r="M13" i="14" s="1"/>
  <c r="J13" i="14"/>
  <c r="J14" i="14" s="1"/>
  <c r="J15" i="14" s="1"/>
  <c r="J16" i="14" s="1"/>
  <c r="J17" i="14" s="1"/>
  <c r="J18" i="14" s="1"/>
  <c r="E13" i="14"/>
  <c r="D13" i="14" s="1"/>
  <c r="A13" i="14"/>
  <c r="A14" i="14" s="1"/>
  <c r="A15" i="14" s="1"/>
  <c r="A16" i="14" s="1"/>
  <c r="A17" i="14" s="1"/>
  <c r="A18" i="14" s="1"/>
  <c r="N12" i="14"/>
  <c r="K12" i="14" s="1"/>
  <c r="E12" i="14"/>
  <c r="D12" i="14" s="1"/>
  <c r="N11" i="14"/>
  <c r="M11" i="14" s="1"/>
  <c r="E11" i="14"/>
  <c r="D11" i="14" s="1"/>
  <c r="J11" i="14"/>
  <c r="A11" i="14"/>
  <c r="AF24" i="23"/>
  <c r="AC24" i="23" s="1"/>
  <c r="AF23" i="23"/>
  <c r="AE23" i="23" s="1"/>
  <c r="AF22" i="23"/>
  <c r="AC22" i="23" s="1"/>
  <c r="AF21" i="23"/>
  <c r="AE21" i="23" s="1"/>
  <c r="AF20" i="23"/>
  <c r="AC20" i="23" s="1"/>
  <c r="AF19" i="23"/>
  <c r="AE19" i="23" s="1"/>
  <c r="AF18" i="23"/>
  <c r="AE18" i="23" s="1"/>
  <c r="AF17" i="23"/>
  <c r="AE17" i="23" s="1"/>
  <c r="AF16" i="23"/>
  <c r="AE16" i="23" s="1"/>
  <c r="AF15" i="23"/>
  <c r="AC15" i="23" s="1"/>
  <c r="AF14" i="23"/>
  <c r="AC14" i="23" s="1"/>
  <c r="AF13" i="23"/>
  <c r="AE13" i="23" s="1"/>
  <c r="AF12" i="23"/>
  <c r="AE12" i="23" s="1"/>
  <c r="AF11" i="23"/>
  <c r="AE11" i="23" s="1"/>
  <c r="AF10" i="23"/>
  <c r="AE10" i="23" s="1"/>
  <c r="AF9" i="23"/>
  <c r="AE9" i="23" s="1"/>
  <c r="AF8" i="23"/>
  <c r="AC8" i="23" s="1"/>
  <c r="AF7" i="23"/>
  <c r="AC7" i="23" s="1"/>
  <c r="AF6" i="23"/>
  <c r="AC6" i="23" s="1"/>
  <c r="AF5" i="23"/>
  <c r="AE5" i="23" s="1"/>
  <c r="AE24" i="23"/>
  <c r="AC19" i="23"/>
  <c r="AE14" i="23"/>
  <c r="AC11" i="23"/>
  <c r="E24" i="24"/>
  <c r="D24" i="24" s="1"/>
  <c r="E23" i="24"/>
  <c r="D23" i="24" s="1"/>
  <c r="E22" i="24"/>
  <c r="D22" i="24" s="1"/>
  <c r="E21" i="24"/>
  <c r="D21" i="24" s="1"/>
  <c r="E20" i="24"/>
  <c r="D20" i="24" s="1"/>
  <c r="E19" i="24"/>
  <c r="D19" i="24" s="1"/>
  <c r="E18" i="24"/>
  <c r="D18" i="24" s="1"/>
  <c r="E17" i="24"/>
  <c r="D17" i="24" s="1"/>
  <c r="E16" i="24"/>
  <c r="D16" i="24" s="1"/>
  <c r="E15" i="24"/>
  <c r="D15" i="24" s="1"/>
  <c r="E14" i="24"/>
  <c r="D14" i="24" s="1"/>
  <c r="E13" i="24"/>
  <c r="D13" i="24" s="1"/>
  <c r="E12" i="24"/>
  <c r="D12" i="24" s="1"/>
  <c r="E11" i="24"/>
  <c r="D11" i="24" s="1"/>
  <c r="E10" i="24"/>
  <c r="D10" i="24" s="1"/>
  <c r="E9" i="24"/>
  <c r="D9" i="24" s="1"/>
  <c r="E8" i="24"/>
  <c r="D8" i="24" s="1"/>
  <c r="E7" i="24"/>
  <c r="D7" i="24" s="1"/>
  <c r="E6" i="24"/>
  <c r="D6" i="24" s="1"/>
  <c r="AH10" i="23"/>
  <c r="AB7" i="23"/>
  <c r="AB8" i="23" s="1"/>
  <c r="AB9" i="23" s="1"/>
  <c r="AB10" i="23" s="1"/>
  <c r="AB11" i="23" s="1"/>
  <c r="AB12" i="23" s="1"/>
  <c r="AB13" i="23" s="1"/>
  <c r="AB14" i="23" s="1"/>
  <c r="AB15" i="23" s="1"/>
  <c r="AB16" i="23" s="1"/>
  <c r="AB17" i="23" s="1"/>
  <c r="AB18" i="23" s="1"/>
  <c r="AB19" i="23" s="1"/>
  <c r="AB20" i="23" s="1"/>
  <c r="AB21" i="23" s="1"/>
  <c r="AB22" i="23" s="1"/>
  <c r="AB23" i="23" s="1"/>
  <c r="AB24" i="23" s="1"/>
  <c r="AB6" i="23"/>
  <c r="AH1" i="23"/>
  <c r="AI1" i="23" s="1"/>
  <c r="AB2" i="23" s="1"/>
  <c r="B19" i="18" l="1"/>
  <c r="B26" i="18"/>
  <c r="B33" i="18"/>
  <c r="B40" i="18"/>
  <c r="B47" i="18"/>
  <c r="K47" i="18"/>
  <c r="B20" i="18"/>
  <c r="B27" i="18"/>
  <c r="B34" i="18"/>
  <c r="B41" i="18"/>
  <c r="B48" i="18"/>
  <c r="B49" i="18"/>
  <c r="K49" i="18"/>
  <c r="B50" i="18"/>
  <c r="K50" i="18"/>
  <c r="B51" i="18"/>
  <c r="K51" i="18"/>
  <c r="B52" i="18"/>
  <c r="K52" i="18"/>
  <c r="B53" i="18"/>
  <c r="K53" i="18"/>
  <c r="B13" i="18"/>
  <c r="K20" i="18"/>
  <c r="K27" i="18"/>
  <c r="K34" i="18"/>
  <c r="K41" i="18"/>
  <c r="K48" i="18"/>
  <c r="K40" i="18"/>
  <c r="B42" i="18"/>
  <c r="K42" i="18"/>
  <c r="B43" i="18"/>
  <c r="K43" i="18"/>
  <c r="B44" i="18"/>
  <c r="K44" i="18"/>
  <c r="B45" i="18"/>
  <c r="K45" i="18"/>
  <c r="B46" i="18"/>
  <c r="K46" i="18"/>
  <c r="K33" i="18"/>
  <c r="B35" i="18"/>
  <c r="K35" i="18"/>
  <c r="B36" i="18"/>
  <c r="K36" i="18"/>
  <c r="B37" i="18"/>
  <c r="K37" i="18"/>
  <c r="B38" i="18"/>
  <c r="K38" i="18"/>
  <c r="B39" i="18"/>
  <c r="K39" i="18"/>
  <c r="K26" i="18"/>
  <c r="B28" i="18"/>
  <c r="K28" i="18"/>
  <c r="B29" i="18"/>
  <c r="K29" i="18"/>
  <c r="B30" i="18"/>
  <c r="K30" i="18"/>
  <c r="B31" i="18"/>
  <c r="K31" i="18"/>
  <c r="B32" i="18"/>
  <c r="K32" i="18"/>
  <c r="K19" i="18"/>
  <c r="B21" i="18"/>
  <c r="K21" i="18"/>
  <c r="B22" i="18"/>
  <c r="K22" i="18"/>
  <c r="B23" i="18"/>
  <c r="K23" i="18"/>
  <c r="B24" i="18"/>
  <c r="K24" i="18"/>
  <c r="B25" i="18"/>
  <c r="K25" i="18"/>
  <c r="AC11" i="27"/>
  <c r="K12" i="18"/>
  <c r="B14" i="18"/>
  <c r="K14" i="18"/>
  <c r="B15" i="18"/>
  <c r="K15" i="18"/>
  <c r="B16" i="18"/>
  <c r="K16" i="18"/>
  <c r="B17" i="18"/>
  <c r="K17" i="18"/>
  <c r="B18" i="18"/>
  <c r="K18" i="18"/>
  <c r="B12" i="18"/>
  <c r="K13" i="18"/>
  <c r="B11" i="18"/>
  <c r="K11" i="18"/>
  <c r="AC19" i="27"/>
  <c r="AC7" i="27"/>
  <c r="AC15" i="27"/>
  <c r="AC23" i="27"/>
  <c r="AC8" i="27"/>
  <c r="AC9" i="27"/>
  <c r="AC12" i="27"/>
  <c r="AC13" i="27"/>
  <c r="AC16" i="27"/>
  <c r="AC17" i="27"/>
  <c r="AC20" i="27"/>
  <c r="AC21" i="27"/>
  <c r="AC24" i="27"/>
  <c r="AC6" i="27"/>
  <c r="AC10" i="27"/>
  <c r="AC14" i="27"/>
  <c r="AC18" i="27"/>
  <c r="AC22" i="27"/>
  <c r="AC5" i="27"/>
  <c r="AE3" i="27"/>
  <c r="AB2" i="27"/>
  <c r="B50" i="16"/>
  <c r="B47" i="16"/>
  <c r="L50" i="16"/>
  <c r="L51" i="16"/>
  <c r="B51" i="16"/>
  <c r="B40" i="16"/>
  <c r="L40" i="16"/>
  <c r="L42" i="16"/>
  <c r="N43" i="16"/>
  <c r="B48" i="16"/>
  <c r="L48" i="16"/>
  <c r="B49" i="16"/>
  <c r="B52" i="16"/>
  <c r="L52" i="16"/>
  <c r="B53" i="16"/>
  <c r="L53" i="16"/>
  <c r="D22" i="16"/>
  <c r="D29" i="16"/>
  <c r="D36" i="16"/>
  <c r="D43" i="16"/>
  <c r="B44" i="16"/>
  <c r="L47" i="16"/>
  <c r="L49" i="16"/>
  <c r="D50" i="16"/>
  <c r="N50" i="16"/>
  <c r="D51" i="16"/>
  <c r="N51" i="16"/>
  <c r="L44" i="16"/>
  <c r="B33" i="16"/>
  <c r="L33" i="16"/>
  <c r="L35" i="16"/>
  <c r="N36" i="16"/>
  <c r="L37" i="16"/>
  <c r="B41" i="16"/>
  <c r="L41" i="16"/>
  <c r="B42" i="16"/>
  <c r="B43" i="16"/>
  <c r="L43" i="16"/>
  <c r="B45" i="16"/>
  <c r="L45" i="16"/>
  <c r="B46" i="16"/>
  <c r="L46" i="16"/>
  <c r="B37" i="16"/>
  <c r="D44" i="16"/>
  <c r="N44" i="16"/>
  <c r="B26" i="16"/>
  <c r="L26" i="16"/>
  <c r="L28" i="16"/>
  <c r="N29" i="16"/>
  <c r="L30" i="16"/>
  <c r="B34" i="16"/>
  <c r="L34" i="16"/>
  <c r="B35" i="16"/>
  <c r="B36" i="16"/>
  <c r="L36" i="16"/>
  <c r="B38" i="16"/>
  <c r="L38" i="16"/>
  <c r="B39" i="16"/>
  <c r="L39" i="16"/>
  <c r="B30" i="16"/>
  <c r="D37" i="16"/>
  <c r="N37" i="16"/>
  <c r="B19" i="16"/>
  <c r="L19" i="16"/>
  <c r="L21" i="16"/>
  <c r="N22" i="16"/>
  <c r="L23" i="16"/>
  <c r="B27" i="16"/>
  <c r="L27" i="16"/>
  <c r="B28" i="16"/>
  <c r="B29" i="16"/>
  <c r="L29" i="16"/>
  <c r="B31" i="16"/>
  <c r="L31" i="16"/>
  <c r="B32" i="16"/>
  <c r="L32" i="16"/>
  <c r="B23" i="16"/>
  <c r="D30" i="16"/>
  <c r="N30" i="16"/>
  <c r="B20" i="16"/>
  <c r="L20" i="16"/>
  <c r="B21" i="16"/>
  <c r="B22" i="16"/>
  <c r="L22" i="16"/>
  <c r="B24" i="16"/>
  <c r="L24" i="16"/>
  <c r="B25" i="16"/>
  <c r="L25" i="16"/>
  <c r="D23" i="16"/>
  <c r="N23" i="16"/>
  <c r="L12" i="16"/>
  <c r="B13" i="16"/>
  <c r="D15" i="16"/>
  <c r="L14" i="16"/>
  <c r="N15" i="16"/>
  <c r="D16" i="16"/>
  <c r="N16" i="16"/>
  <c r="B12" i="16"/>
  <c r="L13" i="16"/>
  <c r="B14" i="16"/>
  <c r="B15" i="16"/>
  <c r="L15" i="16"/>
  <c r="B16" i="16"/>
  <c r="L16" i="16"/>
  <c r="B17" i="16"/>
  <c r="L17" i="16"/>
  <c r="B18" i="16"/>
  <c r="L18" i="16"/>
  <c r="L11" i="16"/>
  <c r="D11" i="16"/>
  <c r="AD15" i="26"/>
  <c r="AD7" i="26"/>
  <c r="AD23" i="26"/>
  <c r="AD11" i="26"/>
  <c r="AD19" i="26"/>
  <c r="AD8" i="26"/>
  <c r="AD9" i="26"/>
  <c r="AD12" i="26"/>
  <c r="AD13" i="26"/>
  <c r="AD16" i="26"/>
  <c r="AD17" i="26"/>
  <c r="AD20" i="26"/>
  <c r="AD21" i="26"/>
  <c r="AD24" i="26"/>
  <c r="AD6" i="26"/>
  <c r="AD10" i="26"/>
  <c r="AD14" i="26"/>
  <c r="AD18" i="26"/>
  <c r="AD22" i="26"/>
  <c r="K51" i="15"/>
  <c r="AD5" i="26"/>
  <c r="K44" i="15"/>
  <c r="B51" i="15"/>
  <c r="B16" i="15"/>
  <c r="K37" i="15"/>
  <c r="B44" i="15"/>
  <c r="K30" i="15"/>
  <c r="B37" i="15"/>
  <c r="K16" i="15"/>
  <c r="K23" i="15"/>
  <c r="B30" i="15"/>
  <c r="B9" i="15"/>
  <c r="B23" i="15"/>
  <c r="B6" i="15"/>
  <c r="K9" i="15"/>
  <c r="D52" i="15"/>
  <c r="AF3" i="26"/>
  <c r="AC2" i="26"/>
  <c r="B35" i="15"/>
  <c r="K49" i="15"/>
  <c r="K47" i="15"/>
  <c r="K48" i="15"/>
  <c r="M52" i="15"/>
  <c r="B50" i="15"/>
  <c r="K50" i="15"/>
  <c r="B45" i="15"/>
  <c r="B52" i="15"/>
  <c r="K52" i="15"/>
  <c r="B21" i="15"/>
  <c r="D24" i="15"/>
  <c r="B26" i="15"/>
  <c r="K35" i="15"/>
  <c r="M38" i="15"/>
  <c r="K40" i="15"/>
  <c r="B41" i="15"/>
  <c r="K41" i="15"/>
  <c r="K45" i="15"/>
  <c r="B47" i="15"/>
  <c r="M53" i="15"/>
  <c r="K53" i="15"/>
  <c r="B42" i="15"/>
  <c r="B43" i="15"/>
  <c r="K43" i="15"/>
  <c r="B48" i="15"/>
  <c r="B49" i="15"/>
  <c r="B53" i="15"/>
  <c r="D53" i="15"/>
  <c r="D46" i="15"/>
  <c r="B46" i="15"/>
  <c r="B28" i="15"/>
  <c r="D31" i="15"/>
  <c r="B33" i="15"/>
  <c r="D38" i="15"/>
  <c r="B40" i="15"/>
  <c r="K42" i="15"/>
  <c r="D45" i="15"/>
  <c r="M45" i="15"/>
  <c r="M46" i="15"/>
  <c r="K46" i="15"/>
  <c r="B14" i="15"/>
  <c r="D17" i="15"/>
  <c r="B19" i="15"/>
  <c r="K28" i="15"/>
  <c r="M31" i="15"/>
  <c r="K33" i="15"/>
  <c r="B34" i="15"/>
  <c r="K34" i="15"/>
  <c r="B36" i="15"/>
  <c r="K36" i="15"/>
  <c r="B38" i="15"/>
  <c r="K38" i="15"/>
  <c r="B39" i="15"/>
  <c r="M39" i="15"/>
  <c r="K39" i="15"/>
  <c r="K21" i="15"/>
  <c r="M24" i="15"/>
  <c r="K26" i="15"/>
  <c r="B27" i="15"/>
  <c r="K27" i="15"/>
  <c r="B29" i="15"/>
  <c r="K29" i="15"/>
  <c r="B31" i="15"/>
  <c r="K31" i="15"/>
  <c r="B32" i="15"/>
  <c r="M32" i="15"/>
  <c r="K32" i="15"/>
  <c r="K19" i="15"/>
  <c r="B20" i="15"/>
  <c r="K20" i="15"/>
  <c r="B22" i="15"/>
  <c r="K22" i="15"/>
  <c r="B24" i="15"/>
  <c r="K24" i="15"/>
  <c r="B25" i="15"/>
  <c r="M25" i="15"/>
  <c r="K25" i="15"/>
  <c r="B12" i="15"/>
  <c r="K12" i="15"/>
  <c r="K14" i="15"/>
  <c r="M17" i="15"/>
  <c r="B13" i="15"/>
  <c r="K13" i="15"/>
  <c r="B15" i="15"/>
  <c r="K15" i="15"/>
  <c r="B17" i="15"/>
  <c r="K17" i="15"/>
  <c r="B18" i="15"/>
  <c r="M18" i="15"/>
  <c r="K18" i="15"/>
  <c r="M11" i="15"/>
  <c r="K11" i="15"/>
  <c r="D11" i="15"/>
  <c r="B11" i="15"/>
  <c r="AE7" i="24"/>
  <c r="AC7" i="24"/>
  <c r="AE9" i="24"/>
  <c r="AC9" i="24"/>
  <c r="AE11" i="24"/>
  <c r="AC11" i="24"/>
  <c r="AE13" i="24"/>
  <c r="AC13" i="24"/>
  <c r="AE15" i="24"/>
  <c r="AC15" i="24"/>
  <c r="AE17" i="24"/>
  <c r="AC17" i="24"/>
  <c r="AE19" i="24"/>
  <c r="AC19" i="24"/>
  <c r="AE21" i="24"/>
  <c r="AC21" i="24"/>
  <c r="AE23" i="24"/>
  <c r="AC23" i="24"/>
  <c r="AE6" i="24"/>
  <c r="AC6" i="24"/>
  <c r="AE8" i="24"/>
  <c r="AC8" i="24"/>
  <c r="AE10" i="24"/>
  <c r="AC10" i="24"/>
  <c r="AE12" i="24"/>
  <c r="AC12" i="24"/>
  <c r="AE14" i="24"/>
  <c r="AC14" i="24"/>
  <c r="AE16" i="24"/>
  <c r="AC16" i="24"/>
  <c r="AE18" i="24"/>
  <c r="AC18" i="24"/>
  <c r="AE20" i="24"/>
  <c r="AC20" i="24"/>
  <c r="AE22" i="24"/>
  <c r="AC22" i="24"/>
  <c r="AE24" i="24"/>
  <c r="AC24" i="24"/>
  <c r="AE5" i="24"/>
  <c r="AB2" i="24"/>
  <c r="K43" i="14"/>
  <c r="B41" i="14"/>
  <c r="K41" i="14"/>
  <c r="K45" i="14"/>
  <c r="K40" i="14"/>
  <c r="B42" i="14"/>
  <c r="K42" i="14"/>
  <c r="B44" i="14"/>
  <c r="K44" i="14"/>
  <c r="B46" i="14"/>
  <c r="K46" i="14"/>
  <c r="K48" i="14"/>
  <c r="B49" i="14"/>
  <c r="K49" i="14"/>
  <c r="B50" i="14"/>
  <c r="K50" i="14"/>
  <c r="B51" i="14"/>
  <c r="K51" i="14"/>
  <c r="B52" i="14"/>
  <c r="K52" i="14"/>
  <c r="B53" i="14"/>
  <c r="K53" i="14"/>
  <c r="B33" i="14"/>
  <c r="B47" i="14"/>
  <c r="K27" i="14"/>
  <c r="B28" i="14"/>
  <c r="K28" i="14"/>
  <c r="B29" i="14"/>
  <c r="K29" i="14"/>
  <c r="B30" i="14"/>
  <c r="K30" i="14"/>
  <c r="B31" i="14"/>
  <c r="K31" i="14"/>
  <c r="B32" i="14"/>
  <c r="K32" i="14"/>
  <c r="K33" i="14"/>
  <c r="B34" i="14"/>
  <c r="B43" i="14"/>
  <c r="B45" i="14"/>
  <c r="K47" i="14"/>
  <c r="B48" i="14"/>
  <c r="B40" i="14"/>
  <c r="B26" i="14"/>
  <c r="K34" i="14"/>
  <c r="B35" i="14"/>
  <c r="K35" i="14"/>
  <c r="B36" i="14"/>
  <c r="K36" i="14"/>
  <c r="B37" i="14"/>
  <c r="K37" i="14"/>
  <c r="B38" i="14"/>
  <c r="K38" i="14"/>
  <c r="B39" i="14"/>
  <c r="K39" i="14"/>
  <c r="K20" i="14"/>
  <c r="B21" i="14"/>
  <c r="K21" i="14"/>
  <c r="B22" i="14"/>
  <c r="K22" i="14"/>
  <c r="B23" i="14"/>
  <c r="K23" i="14"/>
  <c r="B24" i="14"/>
  <c r="K24" i="14"/>
  <c r="B25" i="14"/>
  <c r="K25" i="14"/>
  <c r="K26" i="14"/>
  <c r="B27" i="14"/>
  <c r="AE7" i="23"/>
  <c r="B19" i="14"/>
  <c r="K19" i="14"/>
  <c r="B20" i="14"/>
  <c r="AC18" i="23"/>
  <c r="AE20" i="23"/>
  <c r="B12" i="14"/>
  <c r="K13" i="14"/>
  <c r="B14" i="14"/>
  <c r="K14" i="14"/>
  <c r="B15" i="14"/>
  <c r="K15" i="14"/>
  <c r="B16" i="14"/>
  <c r="K16" i="14"/>
  <c r="B17" i="14"/>
  <c r="K17" i="14"/>
  <c r="B18" i="14"/>
  <c r="K18" i="14"/>
  <c r="B13" i="14"/>
  <c r="AE6" i="23"/>
  <c r="AE8" i="23"/>
  <c r="AC10" i="23"/>
  <c r="AC12" i="23"/>
  <c r="AC16" i="23"/>
  <c r="AE22" i="23"/>
  <c r="M12" i="14"/>
  <c r="AE15" i="23"/>
  <c r="B11" i="14"/>
  <c r="K11" i="14"/>
  <c r="AC23" i="23"/>
  <c r="B17" i="24"/>
  <c r="B9" i="24"/>
  <c r="B13" i="24"/>
  <c r="B21" i="24"/>
  <c r="B6" i="24"/>
  <c r="B7" i="24"/>
  <c r="B10" i="24"/>
  <c r="B11" i="24"/>
  <c r="B14" i="24"/>
  <c r="B15" i="24"/>
  <c r="B18" i="24"/>
  <c r="B19" i="24"/>
  <c r="B22" i="24"/>
  <c r="B23" i="24"/>
  <c r="AC9" i="23"/>
  <c r="AC13" i="23"/>
  <c r="AC17" i="23"/>
  <c r="AC21" i="23"/>
  <c r="B8" i="24"/>
  <c r="B12" i="24"/>
  <c r="B16" i="24"/>
  <c r="B20" i="24"/>
  <c r="B24" i="24"/>
  <c r="AE3" i="23"/>
  <c r="AC5" i="23"/>
  <c r="F24" i="27"/>
  <c r="E24" i="27"/>
  <c r="D24" i="27"/>
  <c r="F23" i="27"/>
  <c r="D23" i="27" s="1"/>
  <c r="E23" i="27"/>
  <c r="F22" i="27"/>
  <c r="E22" i="27"/>
  <c r="D22" i="27"/>
  <c r="F21" i="27"/>
  <c r="D21" i="27" s="1"/>
  <c r="E21" i="27"/>
  <c r="F20" i="27"/>
  <c r="D20" i="27" s="1"/>
  <c r="E20" i="27"/>
  <c r="F19" i="27"/>
  <c r="D19" i="27" s="1"/>
  <c r="E19" i="27"/>
  <c r="F18" i="27"/>
  <c r="E18" i="27"/>
  <c r="D18" i="27"/>
  <c r="F17" i="27"/>
  <c r="D17" i="27" s="1"/>
  <c r="E17" i="27"/>
  <c r="F16" i="27"/>
  <c r="E16" i="27"/>
  <c r="D16" i="27"/>
  <c r="F15" i="27"/>
  <c r="E15" i="27"/>
  <c r="D15" i="27"/>
  <c r="F14" i="27"/>
  <c r="E14" i="27"/>
  <c r="D14" i="27"/>
  <c r="F13" i="27"/>
  <c r="D13" i="27" s="1"/>
  <c r="E13" i="27"/>
  <c r="F12" i="27"/>
  <c r="E12" i="27"/>
  <c r="D12" i="27"/>
  <c r="F11" i="27"/>
  <c r="D11" i="27" s="1"/>
  <c r="E11" i="27"/>
  <c r="F10" i="27"/>
  <c r="E10" i="27"/>
  <c r="D10" i="27"/>
  <c r="F9" i="27"/>
  <c r="E9" i="27"/>
  <c r="D9" i="27"/>
  <c r="F8" i="27"/>
  <c r="D8" i="27" s="1"/>
  <c r="E8" i="27"/>
  <c r="F7" i="27"/>
  <c r="E7" i="27"/>
  <c r="D7" i="27"/>
  <c r="F6" i="27"/>
  <c r="D6" i="27" s="1"/>
  <c r="E6" i="27"/>
  <c r="W51" i="27"/>
  <c r="V51" i="27" s="1"/>
  <c r="W50" i="27"/>
  <c r="V50" i="27" s="1"/>
  <c r="W49" i="27"/>
  <c r="V49" i="27" s="1"/>
  <c r="W48" i="27"/>
  <c r="V48" i="27" s="1"/>
  <c r="W47" i="27"/>
  <c r="V47" i="27" s="1"/>
  <c r="W46" i="27"/>
  <c r="V46" i="27" s="1"/>
  <c r="W45" i="27"/>
  <c r="V45" i="27" s="1"/>
  <c r="W44" i="27"/>
  <c r="V44" i="27" s="1"/>
  <c r="W43" i="27"/>
  <c r="V43" i="27" s="1"/>
  <c r="W42" i="27"/>
  <c r="V42" i="27" s="1"/>
  <c r="W41" i="27"/>
  <c r="V41" i="27" s="1"/>
  <c r="W40" i="27"/>
  <c r="V40" i="27" s="1"/>
  <c r="W39" i="27"/>
  <c r="V39" i="27" s="1"/>
  <c r="W38" i="27"/>
  <c r="V38" i="27" s="1"/>
  <c r="W37" i="27"/>
  <c r="V37" i="27" s="1"/>
  <c r="W36" i="27"/>
  <c r="V36" i="27" s="1"/>
  <c r="W35" i="27"/>
  <c r="V35" i="27" s="1"/>
  <c r="W34" i="27"/>
  <c r="V34" i="27" s="1"/>
  <c r="W33" i="27"/>
  <c r="V33" i="27" s="1"/>
  <c r="W32" i="27"/>
  <c r="V32" i="27" s="1"/>
  <c r="W24" i="27"/>
  <c r="V24" i="27" s="1"/>
  <c r="W23" i="27"/>
  <c r="V23" i="27" s="1"/>
  <c r="W22" i="27"/>
  <c r="V22" i="27" s="1"/>
  <c r="W21" i="27"/>
  <c r="V21" i="27" s="1"/>
  <c r="W20" i="27"/>
  <c r="V20" i="27" s="1"/>
  <c r="W19" i="27"/>
  <c r="V19" i="27" s="1"/>
  <c r="W18" i="27"/>
  <c r="V18" i="27" s="1"/>
  <c r="W17" i="27"/>
  <c r="V17" i="27" s="1"/>
  <c r="W16" i="27"/>
  <c r="V16" i="27" s="1"/>
  <c r="W15" i="27"/>
  <c r="V15" i="27" s="1"/>
  <c r="W14" i="27"/>
  <c r="V14" i="27" s="1"/>
  <c r="W13" i="27"/>
  <c r="V13" i="27" s="1"/>
  <c r="W12" i="27"/>
  <c r="V12" i="27" s="1"/>
  <c r="W11" i="27"/>
  <c r="V11" i="27" s="1"/>
  <c r="W10" i="27"/>
  <c r="V10" i="27" s="1"/>
  <c r="W9" i="27"/>
  <c r="V9" i="27" s="1"/>
  <c r="W8" i="27"/>
  <c r="V8" i="27" s="1"/>
  <c r="W7" i="27"/>
  <c r="V7" i="27" s="1"/>
  <c r="W6" i="27"/>
  <c r="V6" i="27" s="1"/>
  <c r="W5" i="27"/>
  <c r="V5" i="27" s="1"/>
  <c r="N24" i="27"/>
  <c r="M24" i="27" s="1"/>
  <c r="N23" i="27"/>
  <c r="M23" i="27" s="1"/>
  <c r="N22" i="27"/>
  <c r="M22" i="27" s="1"/>
  <c r="N21" i="27"/>
  <c r="M21" i="27" s="1"/>
  <c r="N20" i="27"/>
  <c r="M20" i="27" s="1"/>
  <c r="N19" i="27"/>
  <c r="M19" i="27" s="1"/>
  <c r="N18" i="27"/>
  <c r="M18" i="27" s="1"/>
  <c r="N17" i="27"/>
  <c r="M17" i="27" s="1"/>
  <c r="N16" i="27"/>
  <c r="M16" i="27" s="1"/>
  <c r="N15" i="27"/>
  <c r="M15" i="27" s="1"/>
  <c r="N14" i="27"/>
  <c r="M14" i="27" s="1"/>
  <c r="N13" i="27"/>
  <c r="M13" i="27" s="1"/>
  <c r="N12" i="27"/>
  <c r="M12" i="27" s="1"/>
  <c r="N11" i="27"/>
  <c r="M11" i="27" s="1"/>
  <c r="N10" i="27"/>
  <c r="M10" i="27" s="1"/>
  <c r="N9" i="27"/>
  <c r="M9" i="27" s="1"/>
  <c r="N8" i="27"/>
  <c r="M8" i="27" s="1"/>
  <c r="N7" i="27"/>
  <c r="M7" i="27" s="1"/>
  <c r="N6" i="27"/>
  <c r="M6" i="27" s="1"/>
  <c r="N5" i="27"/>
  <c r="M5" i="27" s="1"/>
  <c r="F51" i="27"/>
  <c r="D51" i="27" s="1"/>
  <c r="E51" i="27"/>
  <c r="F50" i="27"/>
  <c r="E50" i="27"/>
  <c r="D50" i="27"/>
  <c r="F49" i="27"/>
  <c r="D49" i="27" s="1"/>
  <c r="E49" i="27"/>
  <c r="F48" i="27"/>
  <c r="E48" i="27"/>
  <c r="D48" i="27"/>
  <c r="F47" i="27"/>
  <c r="D47" i="27" s="1"/>
  <c r="E47" i="27"/>
  <c r="F46" i="27"/>
  <c r="E46" i="27"/>
  <c r="D46" i="27"/>
  <c r="F45" i="27"/>
  <c r="D45" i="27" s="1"/>
  <c r="E45" i="27"/>
  <c r="F44" i="27"/>
  <c r="E44" i="27"/>
  <c r="D44" i="27"/>
  <c r="F43" i="27"/>
  <c r="D43" i="27" s="1"/>
  <c r="E43" i="27"/>
  <c r="F42" i="27"/>
  <c r="D42" i="27" s="1"/>
  <c r="E42" i="27"/>
  <c r="F41" i="27"/>
  <c r="E41" i="27"/>
  <c r="D41" i="27"/>
  <c r="F40" i="27"/>
  <c r="D40" i="27" s="1"/>
  <c r="E40" i="27"/>
  <c r="F39" i="27"/>
  <c r="E39" i="27"/>
  <c r="D39" i="27"/>
  <c r="F38" i="27"/>
  <c r="D38" i="27" s="1"/>
  <c r="E38" i="27"/>
  <c r="F37" i="27"/>
  <c r="D37" i="27" s="1"/>
  <c r="E37" i="27"/>
  <c r="F36" i="27"/>
  <c r="E36" i="27"/>
  <c r="D36" i="27"/>
  <c r="F35" i="27"/>
  <c r="D35" i="27" s="1"/>
  <c r="E35" i="27"/>
  <c r="F34" i="27"/>
  <c r="D34" i="27" s="1"/>
  <c r="E34" i="27"/>
  <c r="F33" i="27"/>
  <c r="E33" i="27"/>
  <c r="D33" i="27"/>
  <c r="F32" i="27"/>
  <c r="D32" i="27" s="1"/>
  <c r="E32" i="27"/>
  <c r="O51" i="27"/>
  <c r="N51" i="27"/>
  <c r="O50" i="27"/>
  <c r="N50" i="27"/>
  <c r="O49" i="27"/>
  <c r="N49" i="27"/>
  <c r="O48" i="27"/>
  <c r="N48" i="27"/>
  <c r="O47" i="27"/>
  <c r="N47" i="27"/>
  <c r="O46" i="27"/>
  <c r="N46" i="27"/>
  <c r="O45" i="27"/>
  <c r="N45" i="27"/>
  <c r="O44" i="27"/>
  <c r="N44" i="27"/>
  <c r="O43" i="27"/>
  <c r="N43" i="27"/>
  <c r="O42" i="27"/>
  <c r="N42" i="27"/>
  <c r="O41" i="27"/>
  <c r="N41" i="27"/>
  <c r="O40" i="27"/>
  <c r="N40" i="27"/>
  <c r="O39" i="27"/>
  <c r="N39" i="27"/>
  <c r="O38" i="27"/>
  <c r="N38" i="27"/>
  <c r="O37" i="27"/>
  <c r="N37" i="27"/>
  <c r="O36" i="27"/>
  <c r="N36" i="27"/>
  <c r="O35" i="27"/>
  <c r="N35" i="27"/>
  <c r="O34" i="27"/>
  <c r="N34" i="27"/>
  <c r="O33" i="27"/>
  <c r="N33" i="27"/>
  <c r="O32" i="27"/>
  <c r="N32" i="27"/>
  <c r="F5" i="27"/>
  <c r="E5" i="27"/>
  <c r="D5" i="27"/>
  <c r="S34" i="27"/>
  <c r="S35" i="27" s="1"/>
  <c r="S36" i="27" s="1"/>
  <c r="S37" i="27" s="1"/>
  <c r="S38" i="27" s="1"/>
  <c r="S39" i="27" s="1"/>
  <c r="S40" i="27" s="1"/>
  <c r="S41" i="27" s="1"/>
  <c r="S42" i="27" s="1"/>
  <c r="S43" i="27" s="1"/>
  <c r="S44" i="27" s="1"/>
  <c r="S45" i="27" s="1"/>
  <c r="S46" i="27" s="1"/>
  <c r="S47" i="27" s="1"/>
  <c r="S48" i="27" s="1"/>
  <c r="S49" i="27" s="1"/>
  <c r="S50" i="27" s="1"/>
  <c r="S51" i="27" s="1"/>
  <c r="S33" i="27"/>
  <c r="Y28" i="27"/>
  <c r="Z28" i="27" s="1"/>
  <c r="S29" i="27" s="1"/>
  <c r="S6" i="27"/>
  <c r="S7" i="27" s="1"/>
  <c r="S8" i="27" s="1"/>
  <c r="S9" i="27" s="1"/>
  <c r="S10" i="27" s="1"/>
  <c r="S11" i="27" s="1"/>
  <c r="S12" i="27" s="1"/>
  <c r="S13" i="27" s="1"/>
  <c r="S14" i="27" s="1"/>
  <c r="S15" i="27" s="1"/>
  <c r="S16" i="27" s="1"/>
  <c r="S17" i="27" s="1"/>
  <c r="S18" i="27" s="1"/>
  <c r="S19" i="27" s="1"/>
  <c r="S20" i="27" s="1"/>
  <c r="S21" i="27" s="1"/>
  <c r="S22" i="27" s="1"/>
  <c r="S23" i="27" s="1"/>
  <c r="S24" i="27" s="1"/>
  <c r="Y1" i="27"/>
  <c r="Z1" i="27" s="1"/>
  <c r="J33" i="27"/>
  <c r="J34" i="27" s="1"/>
  <c r="J35" i="27" s="1"/>
  <c r="J36" i="27" s="1"/>
  <c r="J37" i="27" s="1"/>
  <c r="J38" i="27" s="1"/>
  <c r="J39" i="27" s="1"/>
  <c r="J40" i="27" s="1"/>
  <c r="J41" i="27" s="1"/>
  <c r="J42" i="27" s="1"/>
  <c r="J43" i="27" s="1"/>
  <c r="J44" i="27" s="1"/>
  <c r="J45" i="27" s="1"/>
  <c r="J46" i="27" s="1"/>
  <c r="J47" i="27" s="1"/>
  <c r="J48" i="27" s="1"/>
  <c r="J49" i="27" s="1"/>
  <c r="J50" i="27" s="1"/>
  <c r="J51" i="27" s="1"/>
  <c r="A33" i="27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P28" i="27"/>
  <c r="Q28" i="27" s="1"/>
  <c r="J29" i="27" s="1"/>
  <c r="G28" i="27"/>
  <c r="H28" i="27" s="1"/>
  <c r="A29" i="27" s="1"/>
  <c r="J6" i="27"/>
  <c r="J7" i="27" s="1"/>
  <c r="J8" i="27" s="1"/>
  <c r="J9" i="27" s="1"/>
  <c r="J10" i="27" s="1"/>
  <c r="J11" i="27" s="1"/>
  <c r="J12" i="27" s="1"/>
  <c r="J13" i="27" s="1"/>
  <c r="J14" i="27" s="1"/>
  <c r="J15" i="27" s="1"/>
  <c r="J16" i="27" s="1"/>
  <c r="J17" i="27" s="1"/>
  <c r="J18" i="27" s="1"/>
  <c r="J19" i="27" s="1"/>
  <c r="J20" i="27" s="1"/>
  <c r="J21" i="27" s="1"/>
  <c r="J22" i="27" s="1"/>
  <c r="J23" i="27" s="1"/>
  <c r="J24" i="27" s="1"/>
  <c r="A6" i="27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P1" i="27"/>
  <c r="Q1" i="27" s="1"/>
  <c r="M3" i="27" s="1"/>
  <c r="G1" i="27"/>
  <c r="H1" i="27" s="1"/>
  <c r="A2" i="27" s="1"/>
  <c r="Q10" i="16"/>
  <c r="N10" i="16" s="1"/>
  <c r="R9" i="16"/>
  <c r="Q9" i="16"/>
  <c r="P9" i="16"/>
  <c r="R8" i="16"/>
  <c r="Q8" i="16"/>
  <c r="P8" i="16"/>
  <c r="P7" i="16"/>
  <c r="Q7" i="16" s="1"/>
  <c r="N7" i="16" s="1"/>
  <c r="O7" i="16" s="1"/>
  <c r="P6" i="16"/>
  <c r="N6" i="16" s="1"/>
  <c r="K6" i="16"/>
  <c r="K7" i="16" s="1"/>
  <c r="K8" i="16" s="1"/>
  <c r="K9" i="16" s="1"/>
  <c r="K10" i="16" s="1"/>
  <c r="K11" i="16" s="1"/>
  <c r="Q5" i="16"/>
  <c r="P5" i="16"/>
  <c r="N5" i="16"/>
  <c r="R1" i="16"/>
  <c r="S1" i="16" s="1"/>
  <c r="K2" i="16" s="1"/>
  <c r="X24" i="26"/>
  <c r="Y24" i="26" s="1"/>
  <c r="X23" i="26"/>
  <c r="X22" i="26"/>
  <c r="Y22" i="26" s="1"/>
  <c r="X21" i="26"/>
  <c r="X20" i="26"/>
  <c r="Y20" i="26" s="1"/>
  <c r="X19" i="26"/>
  <c r="X18" i="26"/>
  <c r="Y18" i="26" s="1"/>
  <c r="X17" i="26"/>
  <c r="X16" i="26"/>
  <c r="Y16" i="26" s="1"/>
  <c r="X15" i="26"/>
  <c r="X14" i="26"/>
  <c r="Y14" i="26" s="1"/>
  <c r="X13" i="26"/>
  <c r="X12" i="26"/>
  <c r="Y12" i="26" s="1"/>
  <c r="X11" i="26"/>
  <c r="X10" i="26"/>
  <c r="Y10" i="26" s="1"/>
  <c r="X9" i="26"/>
  <c r="X8" i="26"/>
  <c r="Y8" i="26" s="1"/>
  <c r="X6" i="26"/>
  <c r="X5" i="26"/>
  <c r="G24" i="26"/>
  <c r="F24" i="26"/>
  <c r="E24" i="26"/>
  <c r="G23" i="26"/>
  <c r="F23" i="26"/>
  <c r="E23" i="26"/>
  <c r="G22" i="26"/>
  <c r="F22" i="26"/>
  <c r="E22" i="26"/>
  <c r="G21" i="26"/>
  <c r="F21" i="26"/>
  <c r="E21" i="26"/>
  <c r="G20" i="26"/>
  <c r="F20" i="26"/>
  <c r="E20" i="26"/>
  <c r="G19" i="26"/>
  <c r="F19" i="26"/>
  <c r="E19" i="26"/>
  <c r="G18" i="26"/>
  <c r="F18" i="26"/>
  <c r="E18" i="26"/>
  <c r="G17" i="26"/>
  <c r="F17" i="26"/>
  <c r="E17" i="26"/>
  <c r="G16" i="26"/>
  <c r="F16" i="26"/>
  <c r="E16" i="26"/>
  <c r="G15" i="26"/>
  <c r="F15" i="26"/>
  <c r="E15" i="26"/>
  <c r="G14" i="26"/>
  <c r="F14" i="26"/>
  <c r="E14" i="26"/>
  <c r="G13" i="26"/>
  <c r="F13" i="26"/>
  <c r="E13" i="26"/>
  <c r="G12" i="26"/>
  <c r="F12" i="26"/>
  <c r="E12" i="26"/>
  <c r="G11" i="26"/>
  <c r="F11" i="26"/>
  <c r="E11" i="26"/>
  <c r="G10" i="26"/>
  <c r="F10" i="26"/>
  <c r="E10" i="26"/>
  <c r="G9" i="26"/>
  <c r="F9" i="26"/>
  <c r="E9" i="26"/>
  <c r="G8" i="26"/>
  <c r="F8" i="26"/>
  <c r="E8" i="26"/>
  <c r="G7" i="26"/>
  <c r="F7" i="26"/>
  <c r="E7" i="26"/>
  <c r="G6" i="26"/>
  <c r="F6" i="26"/>
  <c r="E6" i="26"/>
  <c r="G51" i="26"/>
  <c r="F51" i="26"/>
  <c r="E51" i="26"/>
  <c r="G50" i="26"/>
  <c r="F50" i="26"/>
  <c r="E50" i="26"/>
  <c r="G49" i="26"/>
  <c r="F49" i="26"/>
  <c r="E49" i="26"/>
  <c r="G48" i="26"/>
  <c r="F48" i="26"/>
  <c r="E48" i="26"/>
  <c r="G47" i="26"/>
  <c r="F47" i="26"/>
  <c r="E47" i="26"/>
  <c r="G46" i="26"/>
  <c r="F46" i="26"/>
  <c r="E46" i="26"/>
  <c r="G45" i="26"/>
  <c r="F45" i="26"/>
  <c r="E45" i="26"/>
  <c r="G44" i="26"/>
  <c r="F44" i="26"/>
  <c r="E44" i="26"/>
  <c r="G43" i="26"/>
  <c r="F43" i="26"/>
  <c r="E43" i="26"/>
  <c r="G42" i="26"/>
  <c r="F42" i="26"/>
  <c r="E42" i="26"/>
  <c r="G41" i="26"/>
  <c r="F41" i="26"/>
  <c r="E41" i="26"/>
  <c r="G40" i="26"/>
  <c r="F40" i="26"/>
  <c r="E40" i="26"/>
  <c r="G39" i="26"/>
  <c r="F39" i="26"/>
  <c r="E39" i="26"/>
  <c r="G38" i="26"/>
  <c r="F38" i="26"/>
  <c r="E38" i="26"/>
  <c r="G37" i="26"/>
  <c r="F37" i="26"/>
  <c r="E37" i="26"/>
  <c r="G36" i="26"/>
  <c r="F36" i="26"/>
  <c r="E36" i="26"/>
  <c r="G35" i="26"/>
  <c r="F35" i="26"/>
  <c r="E35" i="26"/>
  <c r="G34" i="26"/>
  <c r="F34" i="26"/>
  <c r="E34" i="26"/>
  <c r="G33" i="26"/>
  <c r="F33" i="26"/>
  <c r="E33" i="26"/>
  <c r="G32" i="26"/>
  <c r="F32" i="26"/>
  <c r="E32" i="26"/>
  <c r="G5" i="26"/>
  <c r="F5" i="26"/>
  <c r="E5" i="26"/>
  <c r="N24" i="26"/>
  <c r="M24" i="26" s="1"/>
  <c r="N23" i="26"/>
  <c r="M23" i="26" s="1"/>
  <c r="N22" i="26"/>
  <c r="M22" i="26" s="1"/>
  <c r="N21" i="26"/>
  <c r="M21" i="26" s="1"/>
  <c r="N20" i="26"/>
  <c r="M20" i="26" s="1"/>
  <c r="N19" i="26"/>
  <c r="M19" i="26" s="1"/>
  <c r="N18" i="26"/>
  <c r="M18" i="26" s="1"/>
  <c r="N17" i="26"/>
  <c r="M17" i="26" s="1"/>
  <c r="N16" i="26"/>
  <c r="M16" i="26" s="1"/>
  <c r="N15" i="26"/>
  <c r="M15" i="26" s="1"/>
  <c r="N14" i="26"/>
  <c r="M14" i="26" s="1"/>
  <c r="N13" i="26"/>
  <c r="M13" i="26" s="1"/>
  <c r="N12" i="26"/>
  <c r="M12" i="26" s="1"/>
  <c r="N11" i="26"/>
  <c r="M11" i="26" s="1"/>
  <c r="N10" i="26"/>
  <c r="M10" i="26" s="1"/>
  <c r="N9" i="26"/>
  <c r="M9" i="26" s="1"/>
  <c r="N8" i="26"/>
  <c r="M8" i="26" s="1"/>
  <c r="N7" i="26"/>
  <c r="M7" i="26" s="1"/>
  <c r="N6" i="26"/>
  <c r="M6" i="26" s="1"/>
  <c r="N5" i="26"/>
  <c r="K5" i="26" s="1"/>
  <c r="Y51" i="26"/>
  <c r="V51" i="26" s="1"/>
  <c r="X51" i="26"/>
  <c r="Y50" i="26"/>
  <c r="X50" i="26"/>
  <c r="V50" i="26"/>
  <c r="Y49" i="26"/>
  <c r="X49" i="26"/>
  <c r="V49" i="26"/>
  <c r="Y48" i="26"/>
  <c r="X48" i="26"/>
  <c r="V48" i="26"/>
  <c r="Y47" i="26"/>
  <c r="V47" i="26" s="1"/>
  <c r="X47" i="26"/>
  <c r="Y46" i="26"/>
  <c r="X46" i="26"/>
  <c r="V46" i="26"/>
  <c r="Y45" i="26"/>
  <c r="V45" i="26" s="1"/>
  <c r="X45" i="26"/>
  <c r="Y44" i="26"/>
  <c r="X44" i="26"/>
  <c r="V44" i="26"/>
  <c r="Y43" i="26"/>
  <c r="X43" i="26"/>
  <c r="V43" i="26"/>
  <c r="Y42" i="26"/>
  <c r="X42" i="26"/>
  <c r="V42" i="26"/>
  <c r="Y41" i="26"/>
  <c r="X41" i="26"/>
  <c r="V41" i="26"/>
  <c r="Y40" i="26"/>
  <c r="V40" i="26" s="1"/>
  <c r="X40" i="26"/>
  <c r="Y39" i="26"/>
  <c r="X39" i="26"/>
  <c r="V39" i="26"/>
  <c r="Y38" i="26"/>
  <c r="X38" i="26"/>
  <c r="V38" i="26"/>
  <c r="Y37" i="26"/>
  <c r="V37" i="26" s="1"/>
  <c r="X37" i="26"/>
  <c r="Y36" i="26"/>
  <c r="X36" i="26"/>
  <c r="V36" i="26"/>
  <c r="Y35" i="26"/>
  <c r="V35" i="26" s="1"/>
  <c r="X35" i="26"/>
  <c r="Y34" i="26"/>
  <c r="X34" i="26"/>
  <c r="V34" i="26"/>
  <c r="Y33" i="26"/>
  <c r="X33" i="26"/>
  <c r="V33" i="26"/>
  <c r="O51" i="26"/>
  <c r="N51" i="26"/>
  <c r="O50" i="26"/>
  <c r="N50" i="26"/>
  <c r="O49" i="26"/>
  <c r="N49" i="26"/>
  <c r="O48" i="26"/>
  <c r="N48" i="26"/>
  <c r="O47" i="26"/>
  <c r="N47" i="26"/>
  <c r="O46" i="26"/>
  <c r="N46" i="26"/>
  <c r="O45" i="26"/>
  <c r="N45" i="26"/>
  <c r="O44" i="26"/>
  <c r="N44" i="26"/>
  <c r="O43" i="26"/>
  <c r="N43" i="26"/>
  <c r="O42" i="26"/>
  <c r="N42" i="26"/>
  <c r="O41" i="26"/>
  <c r="N41" i="26"/>
  <c r="O40" i="26"/>
  <c r="N40" i="26"/>
  <c r="O39" i="26"/>
  <c r="N39" i="26"/>
  <c r="O38" i="26"/>
  <c r="N38" i="26"/>
  <c r="O37" i="26"/>
  <c r="N37" i="26"/>
  <c r="O36" i="26"/>
  <c r="N36" i="26"/>
  <c r="O35" i="26"/>
  <c r="N35" i="26"/>
  <c r="O34" i="26"/>
  <c r="N34" i="26"/>
  <c r="O33" i="26"/>
  <c r="N33" i="26"/>
  <c r="O32" i="26"/>
  <c r="N32" i="26"/>
  <c r="Z54" i="26"/>
  <c r="Y54" i="26"/>
  <c r="X54" i="26"/>
  <c r="Z53" i="26"/>
  <c r="Y53" i="26"/>
  <c r="X53" i="26"/>
  <c r="X52" i="26"/>
  <c r="Y52" i="26" s="1"/>
  <c r="S33" i="26"/>
  <c r="S34" i="26" s="1"/>
  <c r="S35" i="26" s="1"/>
  <c r="S36" i="26" s="1"/>
  <c r="S37" i="26" s="1"/>
  <c r="S38" i="26" s="1"/>
  <c r="S39" i="26" s="1"/>
  <c r="S40" i="26" s="1"/>
  <c r="S41" i="26" s="1"/>
  <c r="S42" i="26" s="1"/>
  <c r="S43" i="26" s="1"/>
  <c r="S44" i="26" s="1"/>
  <c r="S45" i="26" s="1"/>
  <c r="S46" i="26" s="1"/>
  <c r="S47" i="26" s="1"/>
  <c r="S48" i="26" s="1"/>
  <c r="S49" i="26" s="1"/>
  <c r="S50" i="26" s="1"/>
  <c r="S51" i="26" s="1"/>
  <c r="Y32" i="26"/>
  <c r="X32" i="26"/>
  <c r="V32" i="26"/>
  <c r="Z28" i="26"/>
  <c r="AA28" i="26" s="1"/>
  <c r="S29" i="26" s="1"/>
  <c r="X7" i="26"/>
  <c r="S6" i="26"/>
  <c r="S7" i="26" s="1"/>
  <c r="S8" i="26" s="1"/>
  <c r="S9" i="26" s="1"/>
  <c r="S10" i="26" s="1"/>
  <c r="S11" i="26" s="1"/>
  <c r="S12" i="26" s="1"/>
  <c r="S13" i="26" s="1"/>
  <c r="S14" i="26" s="1"/>
  <c r="S15" i="26" s="1"/>
  <c r="S16" i="26" s="1"/>
  <c r="S17" i="26" s="1"/>
  <c r="S18" i="26" s="1"/>
  <c r="S19" i="26" s="1"/>
  <c r="S20" i="26" s="1"/>
  <c r="S21" i="26" s="1"/>
  <c r="S22" i="26" s="1"/>
  <c r="S23" i="26" s="1"/>
  <c r="S24" i="26" s="1"/>
  <c r="Z1" i="26"/>
  <c r="AA1" i="26" s="1"/>
  <c r="S2" i="26" s="1"/>
  <c r="J33" i="26"/>
  <c r="J34" i="26" s="1"/>
  <c r="J35" i="26" s="1"/>
  <c r="J36" i="26" s="1"/>
  <c r="J37" i="26" s="1"/>
  <c r="J38" i="26" s="1"/>
  <c r="J39" i="26" s="1"/>
  <c r="J40" i="26" s="1"/>
  <c r="J41" i="26" s="1"/>
  <c r="J42" i="26" s="1"/>
  <c r="J43" i="26" s="1"/>
  <c r="J44" i="26" s="1"/>
  <c r="J45" i="26" s="1"/>
  <c r="J46" i="26" s="1"/>
  <c r="J47" i="26" s="1"/>
  <c r="J48" i="26" s="1"/>
  <c r="J49" i="26" s="1"/>
  <c r="J50" i="26" s="1"/>
  <c r="J51" i="26" s="1"/>
  <c r="A33" i="26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P28" i="26"/>
  <c r="Q28" i="26" s="1"/>
  <c r="J29" i="26" s="1"/>
  <c r="G28" i="26"/>
  <c r="H28" i="26" s="1"/>
  <c r="D30" i="26" s="1"/>
  <c r="J7" i="26"/>
  <c r="J8" i="26" s="1"/>
  <c r="J9" i="26" s="1"/>
  <c r="J10" i="26" s="1"/>
  <c r="J11" i="26" s="1"/>
  <c r="J12" i="26" s="1"/>
  <c r="J13" i="26" s="1"/>
  <c r="J14" i="26" s="1"/>
  <c r="J15" i="26" s="1"/>
  <c r="J16" i="26" s="1"/>
  <c r="J17" i="26" s="1"/>
  <c r="J18" i="26" s="1"/>
  <c r="J19" i="26" s="1"/>
  <c r="J20" i="26" s="1"/>
  <c r="J21" i="26" s="1"/>
  <c r="J22" i="26" s="1"/>
  <c r="J23" i="26" s="1"/>
  <c r="J24" i="26" s="1"/>
  <c r="J6" i="26"/>
  <c r="A6" i="26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P1" i="26"/>
  <c r="Q1" i="26" s="1"/>
  <c r="J2" i="26" s="1"/>
  <c r="G1" i="26"/>
  <c r="H1" i="26" s="1"/>
  <c r="D3" i="26" s="1"/>
  <c r="Y51" i="24"/>
  <c r="X51" i="24"/>
  <c r="W51" i="24"/>
  <c r="Y50" i="24"/>
  <c r="X50" i="24"/>
  <c r="W50" i="24"/>
  <c r="Y49" i="24"/>
  <c r="X49" i="24"/>
  <c r="W49" i="24"/>
  <c r="Y48" i="24"/>
  <c r="X48" i="24"/>
  <c r="W48" i="24"/>
  <c r="Y47" i="24"/>
  <c r="X47" i="24"/>
  <c r="W47" i="24"/>
  <c r="Y46" i="24"/>
  <c r="X46" i="24"/>
  <c r="W46" i="24"/>
  <c r="Y45" i="24"/>
  <c r="X45" i="24"/>
  <c r="W45" i="24"/>
  <c r="Y44" i="24"/>
  <c r="X44" i="24"/>
  <c r="W44" i="24"/>
  <c r="Y43" i="24"/>
  <c r="X43" i="24"/>
  <c r="W43" i="24"/>
  <c r="Y42" i="24"/>
  <c r="X42" i="24"/>
  <c r="W42" i="24"/>
  <c r="Y41" i="24"/>
  <c r="X41" i="24"/>
  <c r="W41" i="24"/>
  <c r="Y40" i="24"/>
  <c r="X40" i="24"/>
  <c r="W40" i="24"/>
  <c r="Y39" i="24"/>
  <c r="X39" i="24"/>
  <c r="W39" i="24"/>
  <c r="Y38" i="24"/>
  <c r="X38" i="24"/>
  <c r="W38" i="24"/>
  <c r="Y37" i="24"/>
  <c r="X37" i="24"/>
  <c r="W37" i="24"/>
  <c r="Y36" i="24"/>
  <c r="X36" i="24"/>
  <c r="W36" i="24"/>
  <c r="Y35" i="24"/>
  <c r="X35" i="24"/>
  <c r="W35" i="24"/>
  <c r="Y34" i="24"/>
  <c r="X34" i="24"/>
  <c r="W34" i="24"/>
  <c r="Y33" i="24"/>
  <c r="X33" i="24"/>
  <c r="W33" i="24"/>
  <c r="Y32" i="24"/>
  <c r="X32" i="24"/>
  <c r="W32" i="24"/>
  <c r="N51" i="24"/>
  <c r="N50" i="24"/>
  <c r="N49" i="24"/>
  <c r="N48" i="24"/>
  <c r="N47" i="24"/>
  <c r="N46" i="24"/>
  <c r="N45" i="24"/>
  <c r="N44" i="24"/>
  <c r="N43" i="24"/>
  <c r="N42" i="24"/>
  <c r="N41" i="24"/>
  <c r="N40" i="24"/>
  <c r="N39" i="24"/>
  <c r="N38" i="24"/>
  <c r="N37" i="24"/>
  <c r="N36" i="24"/>
  <c r="N35" i="24"/>
  <c r="N34" i="24"/>
  <c r="N33" i="24"/>
  <c r="N32" i="24"/>
  <c r="K32" i="24" s="1"/>
  <c r="E51" i="24"/>
  <c r="D51" i="24" s="1"/>
  <c r="E50" i="24"/>
  <c r="D50" i="24" s="1"/>
  <c r="E49" i="24"/>
  <c r="D49" i="24" s="1"/>
  <c r="E48" i="24"/>
  <c r="D48" i="24" s="1"/>
  <c r="E47" i="24"/>
  <c r="D47" i="24" s="1"/>
  <c r="E46" i="24"/>
  <c r="D46" i="24" s="1"/>
  <c r="E45" i="24"/>
  <c r="D45" i="24" s="1"/>
  <c r="E44" i="24"/>
  <c r="D44" i="24" s="1"/>
  <c r="E43" i="24"/>
  <c r="D43" i="24" s="1"/>
  <c r="E42" i="24"/>
  <c r="D42" i="24" s="1"/>
  <c r="E41" i="24"/>
  <c r="D41" i="24" s="1"/>
  <c r="E40" i="24"/>
  <c r="D40" i="24" s="1"/>
  <c r="E39" i="24"/>
  <c r="D39" i="24" s="1"/>
  <c r="E38" i="24"/>
  <c r="D38" i="24" s="1"/>
  <c r="E37" i="24"/>
  <c r="D37" i="24" s="1"/>
  <c r="E36" i="24"/>
  <c r="D36" i="24" s="1"/>
  <c r="E35" i="24"/>
  <c r="D35" i="24" s="1"/>
  <c r="E34" i="24"/>
  <c r="D34" i="24" s="1"/>
  <c r="E33" i="24"/>
  <c r="D33" i="24" s="1"/>
  <c r="E32" i="24"/>
  <c r="D32" i="24" s="1"/>
  <c r="X24" i="24"/>
  <c r="W24" i="24"/>
  <c r="V24" i="24"/>
  <c r="X23" i="24"/>
  <c r="W23" i="24"/>
  <c r="V23" i="24"/>
  <c r="X22" i="24"/>
  <c r="V22" i="24" s="1"/>
  <c r="W22" i="24"/>
  <c r="X21" i="24"/>
  <c r="V21" i="24" s="1"/>
  <c r="W21" i="24"/>
  <c r="X20" i="24"/>
  <c r="V20" i="24" s="1"/>
  <c r="W20" i="24"/>
  <c r="X19" i="24"/>
  <c r="W19" i="24"/>
  <c r="V19" i="24"/>
  <c r="X18" i="24"/>
  <c r="V18" i="24" s="1"/>
  <c r="W18" i="24"/>
  <c r="X17" i="24"/>
  <c r="W17" i="24"/>
  <c r="V17" i="24"/>
  <c r="X16" i="24"/>
  <c r="W16" i="24"/>
  <c r="V16" i="24"/>
  <c r="X15" i="24"/>
  <c r="V15" i="24" s="1"/>
  <c r="W15" i="24"/>
  <c r="X14" i="24"/>
  <c r="W14" i="24"/>
  <c r="V14" i="24"/>
  <c r="X13" i="24"/>
  <c r="V13" i="24" s="1"/>
  <c r="W13" i="24"/>
  <c r="X12" i="24"/>
  <c r="W12" i="24"/>
  <c r="V12" i="24"/>
  <c r="X11" i="24"/>
  <c r="V11" i="24" s="1"/>
  <c r="W11" i="24"/>
  <c r="X10" i="24"/>
  <c r="V10" i="24" s="1"/>
  <c r="W10" i="24"/>
  <c r="X9" i="24"/>
  <c r="W9" i="24"/>
  <c r="V9" i="24"/>
  <c r="X8" i="24"/>
  <c r="V8" i="24" s="1"/>
  <c r="W8" i="24"/>
  <c r="X7" i="24"/>
  <c r="V7" i="24" s="1"/>
  <c r="W7" i="24"/>
  <c r="X6" i="24"/>
  <c r="V6" i="24" s="1"/>
  <c r="W6" i="24"/>
  <c r="X5" i="24"/>
  <c r="V5" i="24" s="1"/>
  <c r="W5" i="24"/>
  <c r="O24" i="24"/>
  <c r="N24" i="24"/>
  <c r="M24" i="24" s="1"/>
  <c r="O23" i="24"/>
  <c r="N23" i="24"/>
  <c r="M23" i="24" s="1"/>
  <c r="O22" i="24"/>
  <c r="N22" i="24"/>
  <c r="M22" i="24" s="1"/>
  <c r="O21" i="24"/>
  <c r="N21" i="24"/>
  <c r="M21" i="24" s="1"/>
  <c r="O20" i="24"/>
  <c r="N20" i="24"/>
  <c r="M20" i="24" s="1"/>
  <c r="O19" i="24"/>
  <c r="N19" i="24"/>
  <c r="M19" i="24" s="1"/>
  <c r="O18" i="24"/>
  <c r="N18" i="24"/>
  <c r="M18" i="24" s="1"/>
  <c r="O17" i="24"/>
  <c r="N17" i="24"/>
  <c r="M17" i="24" s="1"/>
  <c r="O16" i="24"/>
  <c r="N16" i="24"/>
  <c r="M16" i="24" s="1"/>
  <c r="O15" i="24"/>
  <c r="N15" i="24"/>
  <c r="M15" i="24" s="1"/>
  <c r="O14" i="24"/>
  <c r="N14" i="24"/>
  <c r="M14" i="24" s="1"/>
  <c r="O13" i="24"/>
  <c r="N13" i="24"/>
  <c r="M13" i="24" s="1"/>
  <c r="O12" i="24"/>
  <c r="N12" i="24"/>
  <c r="M12" i="24" s="1"/>
  <c r="O11" i="24"/>
  <c r="N11" i="24"/>
  <c r="M11" i="24" s="1"/>
  <c r="O10" i="24"/>
  <c r="N10" i="24"/>
  <c r="M10" i="24" s="1"/>
  <c r="O9" i="24"/>
  <c r="N9" i="24"/>
  <c r="M9" i="24" s="1"/>
  <c r="O8" i="24"/>
  <c r="N8" i="24"/>
  <c r="M8" i="24" s="1"/>
  <c r="O7" i="24"/>
  <c r="N7" i="24"/>
  <c r="M7" i="24" s="1"/>
  <c r="O6" i="24"/>
  <c r="N6" i="24"/>
  <c r="M6" i="24" s="1"/>
  <c r="O5" i="24"/>
  <c r="N5" i="24"/>
  <c r="M5" i="24" s="1"/>
  <c r="E5" i="24"/>
  <c r="D5" i="24" s="1"/>
  <c r="S33" i="24"/>
  <c r="S34" i="24" s="1"/>
  <c r="S35" i="24" s="1"/>
  <c r="S36" i="24" s="1"/>
  <c r="S37" i="24" s="1"/>
  <c r="S38" i="24" s="1"/>
  <c r="S39" i="24" s="1"/>
  <c r="S40" i="24" s="1"/>
  <c r="S41" i="24" s="1"/>
  <c r="S42" i="24" s="1"/>
  <c r="S43" i="24" s="1"/>
  <c r="S44" i="24" s="1"/>
  <c r="S45" i="24" s="1"/>
  <c r="S46" i="24" s="1"/>
  <c r="S47" i="24" s="1"/>
  <c r="S48" i="24" s="1"/>
  <c r="S49" i="24" s="1"/>
  <c r="S50" i="24" s="1"/>
  <c r="S51" i="24" s="1"/>
  <c r="J33" i="24"/>
  <c r="J34" i="24" s="1"/>
  <c r="J35" i="24" s="1"/>
  <c r="J36" i="24" s="1"/>
  <c r="J37" i="24" s="1"/>
  <c r="J38" i="24" s="1"/>
  <c r="J39" i="24" s="1"/>
  <c r="J40" i="24" s="1"/>
  <c r="J41" i="24" s="1"/>
  <c r="J42" i="24" s="1"/>
  <c r="J43" i="24" s="1"/>
  <c r="J44" i="24" s="1"/>
  <c r="J45" i="24" s="1"/>
  <c r="J46" i="24" s="1"/>
  <c r="J47" i="24" s="1"/>
  <c r="J48" i="24" s="1"/>
  <c r="J49" i="24" s="1"/>
  <c r="J50" i="24" s="1"/>
  <c r="J51" i="24" s="1"/>
  <c r="A33" i="24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Y28" i="24"/>
  <c r="Z28" i="24" s="1"/>
  <c r="S29" i="24" s="1"/>
  <c r="P28" i="24"/>
  <c r="Q28" i="24" s="1"/>
  <c r="J29" i="24" s="1"/>
  <c r="G28" i="24"/>
  <c r="H28" i="24" s="1"/>
  <c r="A29" i="24" s="1"/>
  <c r="S6" i="24"/>
  <c r="S7" i="24" s="1"/>
  <c r="S8" i="24" s="1"/>
  <c r="S9" i="24" s="1"/>
  <c r="S10" i="24" s="1"/>
  <c r="S11" i="24" s="1"/>
  <c r="S12" i="24" s="1"/>
  <c r="S13" i="24" s="1"/>
  <c r="S14" i="24" s="1"/>
  <c r="S15" i="24" s="1"/>
  <c r="S16" i="24" s="1"/>
  <c r="S17" i="24" s="1"/>
  <c r="S18" i="24" s="1"/>
  <c r="S19" i="24" s="1"/>
  <c r="S20" i="24" s="1"/>
  <c r="S21" i="24" s="1"/>
  <c r="S22" i="24" s="1"/>
  <c r="S23" i="24" s="1"/>
  <c r="S24" i="24" s="1"/>
  <c r="J6" i="24"/>
  <c r="J7" i="24" s="1"/>
  <c r="J8" i="24" s="1"/>
  <c r="J9" i="24" s="1"/>
  <c r="J10" i="24" s="1"/>
  <c r="J11" i="24" s="1"/>
  <c r="J12" i="24" s="1"/>
  <c r="J13" i="24" s="1"/>
  <c r="J14" i="24" s="1"/>
  <c r="J15" i="24" s="1"/>
  <c r="J16" i="24" s="1"/>
  <c r="J17" i="24" s="1"/>
  <c r="J18" i="24" s="1"/>
  <c r="J19" i="24" s="1"/>
  <c r="J20" i="24" s="1"/>
  <c r="J21" i="24" s="1"/>
  <c r="J22" i="24" s="1"/>
  <c r="J23" i="24" s="1"/>
  <c r="J24" i="24" s="1"/>
  <c r="A6" i="24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Y1" i="24"/>
  <c r="Z1" i="24" s="1"/>
  <c r="V3" i="24" s="1"/>
  <c r="P1" i="24"/>
  <c r="Q1" i="24" s="1"/>
  <c r="J2" i="24" s="1"/>
  <c r="G1" i="24"/>
  <c r="H1" i="24" s="1"/>
  <c r="D3" i="24" s="1"/>
  <c r="E24" i="23"/>
  <c r="D24" i="23" s="1"/>
  <c r="E23" i="23"/>
  <c r="D23" i="23" s="1"/>
  <c r="E22" i="23"/>
  <c r="E21" i="23"/>
  <c r="D21" i="23" s="1"/>
  <c r="E20" i="23"/>
  <c r="D20" i="23" s="1"/>
  <c r="E19" i="23"/>
  <c r="D19" i="23" s="1"/>
  <c r="E18" i="23"/>
  <c r="E17" i="23"/>
  <c r="D17" i="23" s="1"/>
  <c r="E16" i="23"/>
  <c r="D16" i="23" s="1"/>
  <c r="E15" i="23"/>
  <c r="D15" i="23" s="1"/>
  <c r="E14" i="23"/>
  <c r="E13" i="23"/>
  <c r="D13" i="23" s="1"/>
  <c r="E12" i="23"/>
  <c r="D12" i="23" s="1"/>
  <c r="E11" i="23"/>
  <c r="D11" i="23" s="1"/>
  <c r="E10" i="23"/>
  <c r="E9" i="23"/>
  <c r="D9" i="23" s="1"/>
  <c r="E8" i="23"/>
  <c r="D8" i="23" s="1"/>
  <c r="E7" i="23"/>
  <c r="D7" i="23" s="1"/>
  <c r="E6" i="23"/>
  <c r="D6" i="23" s="1"/>
  <c r="W51" i="23"/>
  <c r="V51" i="23" s="1"/>
  <c r="W50" i="23"/>
  <c r="V50" i="23" s="1"/>
  <c r="W49" i="23"/>
  <c r="V49" i="23" s="1"/>
  <c r="W48" i="23"/>
  <c r="V48" i="23" s="1"/>
  <c r="W47" i="23"/>
  <c r="W46" i="23"/>
  <c r="W45" i="23"/>
  <c r="V45" i="23" s="1"/>
  <c r="W44" i="23"/>
  <c r="V44" i="23" s="1"/>
  <c r="W43" i="23"/>
  <c r="W42" i="23"/>
  <c r="W41" i="23"/>
  <c r="V41" i="23" s="1"/>
  <c r="W40" i="23"/>
  <c r="V40" i="23" s="1"/>
  <c r="W39" i="23"/>
  <c r="W38" i="23"/>
  <c r="W37" i="23"/>
  <c r="V37" i="23" s="1"/>
  <c r="W36" i="23"/>
  <c r="V36" i="23" s="1"/>
  <c r="W35" i="23"/>
  <c r="W34" i="23"/>
  <c r="W33" i="23"/>
  <c r="V33" i="23" s="1"/>
  <c r="W32" i="23"/>
  <c r="V32" i="23" s="1"/>
  <c r="N51" i="23"/>
  <c r="M51" i="23" s="1"/>
  <c r="N50" i="23"/>
  <c r="N49" i="23"/>
  <c r="M49" i="23" s="1"/>
  <c r="N48" i="23"/>
  <c r="M48" i="23" s="1"/>
  <c r="N47" i="23"/>
  <c r="M47" i="23" s="1"/>
  <c r="N46" i="23"/>
  <c r="M46" i="23" s="1"/>
  <c r="N45" i="23"/>
  <c r="M45" i="23" s="1"/>
  <c r="N44" i="23"/>
  <c r="M44" i="23" s="1"/>
  <c r="N43" i="23"/>
  <c r="M43" i="23" s="1"/>
  <c r="N42" i="23"/>
  <c r="N41" i="23"/>
  <c r="M41" i="23" s="1"/>
  <c r="N40" i="23"/>
  <c r="M40" i="23" s="1"/>
  <c r="N39" i="23"/>
  <c r="M39" i="23" s="1"/>
  <c r="N38" i="23"/>
  <c r="N37" i="23"/>
  <c r="M37" i="23" s="1"/>
  <c r="N36" i="23"/>
  <c r="M36" i="23" s="1"/>
  <c r="N35" i="23"/>
  <c r="N34" i="23"/>
  <c r="N33" i="23"/>
  <c r="M33" i="23" s="1"/>
  <c r="N32" i="23"/>
  <c r="M32" i="23" s="1"/>
  <c r="E51" i="23"/>
  <c r="D51" i="23" s="1"/>
  <c r="E50" i="23"/>
  <c r="E49" i="23"/>
  <c r="D49" i="23" s="1"/>
  <c r="E48" i="23"/>
  <c r="D48" i="23" s="1"/>
  <c r="E47" i="23"/>
  <c r="E46" i="23"/>
  <c r="E45" i="23"/>
  <c r="D45" i="23" s="1"/>
  <c r="E44" i="23"/>
  <c r="D44" i="23" s="1"/>
  <c r="E43" i="23"/>
  <c r="D43" i="23" s="1"/>
  <c r="E42" i="23"/>
  <c r="D42" i="23" s="1"/>
  <c r="E41" i="23"/>
  <c r="D41" i="23" s="1"/>
  <c r="E40" i="23"/>
  <c r="D40" i="23" s="1"/>
  <c r="E39" i="23"/>
  <c r="D39" i="23" s="1"/>
  <c r="E38" i="23"/>
  <c r="D38" i="23" s="1"/>
  <c r="E37" i="23"/>
  <c r="D37" i="23" s="1"/>
  <c r="E36" i="23"/>
  <c r="D36" i="23" s="1"/>
  <c r="E35" i="23"/>
  <c r="D35" i="23" s="1"/>
  <c r="E34" i="23"/>
  <c r="D34" i="23" s="1"/>
  <c r="E33" i="23"/>
  <c r="D33" i="23" s="1"/>
  <c r="E32" i="23"/>
  <c r="D32" i="23" s="1"/>
  <c r="W24" i="23"/>
  <c r="V24" i="23" s="1"/>
  <c r="W23" i="23"/>
  <c r="V23" i="23" s="1"/>
  <c r="W22" i="23"/>
  <c r="V22" i="23" s="1"/>
  <c r="W21" i="23"/>
  <c r="V21" i="23" s="1"/>
  <c r="W20" i="23"/>
  <c r="V20" i="23" s="1"/>
  <c r="W19" i="23"/>
  <c r="V19" i="23" s="1"/>
  <c r="W18" i="23"/>
  <c r="V18" i="23" s="1"/>
  <c r="W17" i="23"/>
  <c r="V17" i="23" s="1"/>
  <c r="W16" i="23"/>
  <c r="V16" i="23" s="1"/>
  <c r="W15" i="23"/>
  <c r="V15" i="23" s="1"/>
  <c r="W14" i="23"/>
  <c r="V14" i="23" s="1"/>
  <c r="W13" i="23"/>
  <c r="V13" i="23" s="1"/>
  <c r="W12" i="23"/>
  <c r="V12" i="23" s="1"/>
  <c r="W11" i="23"/>
  <c r="V11" i="23" s="1"/>
  <c r="W10" i="23"/>
  <c r="V10" i="23" s="1"/>
  <c r="W9" i="23"/>
  <c r="V9" i="23" s="1"/>
  <c r="W8" i="23"/>
  <c r="V8" i="23" s="1"/>
  <c r="W7" i="23"/>
  <c r="V7" i="23" s="1"/>
  <c r="W6" i="23"/>
  <c r="V6" i="23" s="1"/>
  <c r="W5" i="23"/>
  <c r="V5" i="23" s="1"/>
  <c r="N24" i="23"/>
  <c r="M24" i="23" s="1"/>
  <c r="N23" i="23"/>
  <c r="M23" i="23" s="1"/>
  <c r="N22" i="23"/>
  <c r="M22" i="23" s="1"/>
  <c r="N21" i="23"/>
  <c r="M21" i="23" s="1"/>
  <c r="N20" i="23"/>
  <c r="M20" i="23" s="1"/>
  <c r="N19" i="23"/>
  <c r="M19" i="23" s="1"/>
  <c r="N18" i="23"/>
  <c r="M18" i="23" s="1"/>
  <c r="N17" i="23"/>
  <c r="M17" i="23" s="1"/>
  <c r="N16" i="23"/>
  <c r="M16" i="23" s="1"/>
  <c r="N15" i="23"/>
  <c r="M15" i="23" s="1"/>
  <c r="N14" i="23"/>
  <c r="M14" i="23" s="1"/>
  <c r="N13" i="23"/>
  <c r="M13" i="23" s="1"/>
  <c r="N12" i="23"/>
  <c r="M12" i="23" s="1"/>
  <c r="N11" i="23"/>
  <c r="M11" i="23" s="1"/>
  <c r="N10" i="23"/>
  <c r="M10" i="23" s="1"/>
  <c r="N9" i="23"/>
  <c r="M9" i="23" s="1"/>
  <c r="N8" i="23"/>
  <c r="M8" i="23" s="1"/>
  <c r="N7" i="23"/>
  <c r="M7" i="23" s="1"/>
  <c r="N6" i="23"/>
  <c r="M6" i="23" s="1"/>
  <c r="N5" i="23"/>
  <c r="M5" i="23" s="1"/>
  <c r="E5" i="23"/>
  <c r="D5" i="23" s="1"/>
  <c r="S33" i="23"/>
  <c r="S34" i="23" s="1"/>
  <c r="S35" i="23" s="1"/>
  <c r="S36" i="23" s="1"/>
  <c r="S37" i="23" s="1"/>
  <c r="S38" i="23" s="1"/>
  <c r="S39" i="23" s="1"/>
  <c r="S40" i="23" s="1"/>
  <c r="S41" i="23" s="1"/>
  <c r="S42" i="23" s="1"/>
  <c r="S43" i="23" s="1"/>
  <c r="S44" i="23" s="1"/>
  <c r="S45" i="23" s="1"/>
  <c r="S46" i="23" s="1"/>
  <c r="S47" i="23" s="1"/>
  <c r="S48" i="23" s="1"/>
  <c r="S49" i="23" s="1"/>
  <c r="S50" i="23" s="1"/>
  <c r="S51" i="23" s="1"/>
  <c r="J33" i="23"/>
  <c r="J34" i="23" s="1"/>
  <c r="J35" i="23" s="1"/>
  <c r="J36" i="23" s="1"/>
  <c r="J37" i="23" s="1"/>
  <c r="J38" i="23" s="1"/>
  <c r="J39" i="23" s="1"/>
  <c r="J40" i="23" s="1"/>
  <c r="J41" i="23" s="1"/>
  <c r="J42" i="23" s="1"/>
  <c r="J43" i="23" s="1"/>
  <c r="J44" i="23" s="1"/>
  <c r="J45" i="23" s="1"/>
  <c r="J46" i="23" s="1"/>
  <c r="J47" i="23" s="1"/>
  <c r="J48" i="23" s="1"/>
  <c r="J49" i="23" s="1"/>
  <c r="J50" i="23" s="1"/>
  <c r="J51" i="23" s="1"/>
  <c r="A33" i="23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Y28" i="23"/>
  <c r="Z28" i="23" s="1"/>
  <c r="S29" i="23" s="1"/>
  <c r="P28" i="23"/>
  <c r="Q28" i="23" s="1"/>
  <c r="J29" i="23" s="1"/>
  <c r="G28" i="23"/>
  <c r="H28" i="23" s="1"/>
  <c r="A29" i="23" s="1"/>
  <c r="A7" i="23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S6" i="23"/>
  <c r="S7" i="23" s="1"/>
  <c r="S8" i="23" s="1"/>
  <c r="S9" i="23" s="1"/>
  <c r="S10" i="23" s="1"/>
  <c r="S11" i="23" s="1"/>
  <c r="S12" i="23" s="1"/>
  <c r="S13" i="23" s="1"/>
  <c r="S14" i="23" s="1"/>
  <c r="S15" i="23" s="1"/>
  <c r="S16" i="23" s="1"/>
  <c r="S17" i="23" s="1"/>
  <c r="S18" i="23" s="1"/>
  <c r="S19" i="23" s="1"/>
  <c r="S20" i="23" s="1"/>
  <c r="S21" i="23" s="1"/>
  <c r="S22" i="23" s="1"/>
  <c r="S23" i="23" s="1"/>
  <c r="S24" i="23" s="1"/>
  <c r="J6" i="23"/>
  <c r="J7" i="23" s="1"/>
  <c r="J8" i="23" s="1"/>
  <c r="J9" i="23" s="1"/>
  <c r="J10" i="23" s="1"/>
  <c r="J11" i="23" s="1"/>
  <c r="J12" i="23" s="1"/>
  <c r="J13" i="23" s="1"/>
  <c r="J14" i="23" s="1"/>
  <c r="J15" i="23" s="1"/>
  <c r="J16" i="23" s="1"/>
  <c r="J17" i="23" s="1"/>
  <c r="J18" i="23" s="1"/>
  <c r="J19" i="23" s="1"/>
  <c r="J20" i="23" s="1"/>
  <c r="J21" i="23" s="1"/>
  <c r="J22" i="23" s="1"/>
  <c r="J23" i="23" s="1"/>
  <c r="J24" i="23" s="1"/>
  <c r="A6" i="23"/>
  <c r="Y1" i="23"/>
  <c r="Z1" i="23" s="1"/>
  <c r="S2" i="23" s="1"/>
  <c r="P1" i="23"/>
  <c r="Q1" i="23" s="1"/>
  <c r="J2" i="23" s="1"/>
  <c r="G1" i="23"/>
  <c r="H1" i="23" s="1"/>
  <c r="A2" i="23" s="1"/>
  <c r="F24" i="22"/>
  <c r="E24" i="22"/>
  <c r="F23" i="22"/>
  <c r="E23" i="22"/>
  <c r="F22" i="22"/>
  <c r="E22" i="22"/>
  <c r="F21" i="22"/>
  <c r="E21" i="22"/>
  <c r="F20" i="22"/>
  <c r="E20" i="22"/>
  <c r="F19" i="22"/>
  <c r="E19" i="22"/>
  <c r="F18" i="22"/>
  <c r="E18" i="22"/>
  <c r="F17" i="22"/>
  <c r="E17" i="22"/>
  <c r="F16" i="22"/>
  <c r="E16" i="22"/>
  <c r="F15" i="22"/>
  <c r="E15" i="22"/>
  <c r="F14" i="22"/>
  <c r="E14" i="22"/>
  <c r="F13" i="22"/>
  <c r="E13" i="22"/>
  <c r="F12" i="22"/>
  <c r="E12" i="22"/>
  <c r="F11" i="22"/>
  <c r="E11" i="22"/>
  <c r="F10" i="22"/>
  <c r="E10" i="22"/>
  <c r="F9" i="22"/>
  <c r="E9" i="22"/>
  <c r="F8" i="22"/>
  <c r="E8" i="22"/>
  <c r="F7" i="22"/>
  <c r="E7" i="22"/>
  <c r="F6" i="22"/>
  <c r="E6" i="22"/>
  <c r="W51" i="22"/>
  <c r="V51" i="22" s="1"/>
  <c r="W50" i="22"/>
  <c r="V50" i="22" s="1"/>
  <c r="W49" i="22"/>
  <c r="V49" i="22" s="1"/>
  <c r="W48" i="22"/>
  <c r="V48" i="22" s="1"/>
  <c r="W47" i="22"/>
  <c r="V47" i="22" s="1"/>
  <c r="W46" i="22"/>
  <c r="V46" i="22" s="1"/>
  <c r="W45" i="22"/>
  <c r="V45" i="22" s="1"/>
  <c r="W44" i="22"/>
  <c r="V44" i="22" s="1"/>
  <c r="W43" i="22"/>
  <c r="V43" i="22" s="1"/>
  <c r="W42" i="22"/>
  <c r="V42" i="22" s="1"/>
  <c r="W41" i="22"/>
  <c r="V41" i="22" s="1"/>
  <c r="W40" i="22"/>
  <c r="V40" i="22" s="1"/>
  <c r="W39" i="22"/>
  <c r="V39" i="22" s="1"/>
  <c r="W38" i="22"/>
  <c r="V38" i="22" s="1"/>
  <c r="W37" i="22"/>
  <c r="V37" i="22" s="1"/>
  <c r="W36" i="22"/>
  <c r="V36" i="22" s="1"/>
  <c r="W35" i="22"/>
  <c r="V35" i="22" s="1"/>
  <c r="W34" i="22"/>
  <c r="V34" i="22" s="1"/>
  <c r="W33" i="22"/>
  <c r="V33" i="22" s="1"/>
  <c r="W32" i="22"/>
  <c r="V32" i="22" s="1"/>
  <c r="AF24" i="22"/>
  <c r="AE24" i="22" s="1"/>
  <c r="AF23" i="22"/>
  <c r="AE23" i="22" s="1"/>
  <c r="AF22" i="22"/>
  <c r="AE22" i="22" s="1"/>
  <c r="AF21" i="22"/>
  <c r="AE21" i="22" s="1"/>
  <c r="AF20" i="22"/>
  <c r="AE20" i="22" s="1"/>
  <c r="AF19" i="22"/>
  <c r="AE19" i="22" s="1"/>
  <c r="AF18" i="22"/>
  <c r="AE18" i="22" s="1"/>
  <c r="AF17" i="22"/>
  <c r="AE17" i="22" s="1"/>
  <c r="AF16" i="22"/>
  <c r="AE16" i="22" s="1"/>
  <c r="AF15" i="22"/>
  <c r="AE15" i="22" s="1"/>
  <c r="AF14" i="22"/>
  <c r="AE14" i="22" s="1"/>
  <c r="AF13" i="22"/>
  <c r="AE13" i="22" s="1"/>
  <c r="AF12" i="22"/>
  <c r="AE12" i="22" s="1"/>
  <c r="AF11" i="22"/>
  <c r="AE11" i="22" s="1"/>
  <c r="AF10" i="22"/>
  <c r="AE10" i="22" s="1"/>
  <c r="AF9" i="22"/>
  <c r="AE9" i="22" s="1"/>
  <c r="AF8" i="22"/>
  <c r="AE8" i="22" s="1"/>
  <c r="AF7" i="22"/>
  <c r="AE7" i="22" s="1"/>
  <c r="AF6" i="22"/>
  <c r="AE6" i="22" s="1"/>
  <c r="AF5" i="22"/>
  <c r="AE5" i="22" s="1"/>
  <c r="N51" i="22"/>
  <c r="M51" i="22" s="1"/>
  <c r="N50" i="22"/>
  <c r="M50" i="22" s="1"/>
  <c r="N49" i="22"/>
  <c r="M49" i="22" s="1"/>
  <c r="N48" i="22"/>
  <c r="M48" i="22" s="1"/>
  <c r="N47" i="22"/>
  <c r="M47" i="22" s="1"/>
  <c r="N46" i="22"/>
  <c r="M46" i="22" s="1"/>
  <c r="N45" i="22"/>
  <c r="M45" i="22" s="1"/>
  <c r="N44" i="22"/>
  <c r="M44" i="22" s="1"/>
  <c r="N43" i="22"/>
  <c r="M43" i="22" s="1"/>
  <c r="N42" i="22"/>
  <c r="M42" i="22" s="1"/>
  <c r="N41" i="22"/>
  <c r="M41" i="22" s="1"/>
  <c r="N40" i="22"/>
  <c r="M40" i="22" s="1"/>
  <c r="N39" i="22"/>
  <c r="M39" i="22" s="1"/>
  <c r="N38" i="22"/>
  <c r="M38" i="22" s="1"/>
  <c r="N37" i="22"/>
  <c r="M37" i="22" s="1"/>
  <c r="N36" i="22"/>
  <c r="M36" i="22" s="1"/>
  <c r="N35" i="22"/>
  <c r="M35" i="22" s="1"/>
  <c r="N34" i="22"/>
  <c r="M34" i="22" s="1"/>
  <c r="N33" i="22"/>
  <c r="M33" i="22" s="1"/>
  <c r="N32" i="22"/>
  <c r="M32" i="22" s="1"/>
  <c r="E51" i="22"/>
  <c r="D51" i="22" s="1"/>
  <c r="E50" i="22"/>
  <c r="D50" i="22" s="1"/>
  <c r="E49" i="22"/>
  <c r="D49" i="22" s="1"/>
  <c r="E48" i="22"/>
  <c r="D48" i="22" s="1"/>
  <c r="E47" i="22"/>
  <c r="D47" i="22" s="1"/>
  <c r="E46" i="22"/>
  <c r="D46" i="22" s="1"/>
  <c r="E45" i="22"/>
  <c r="D45" i="22" s="1"/>
  <c r="E44" i="22"/>
  <c r="D44" i="22" s="1"/>
  <c r="E43" i="22"/>
  <c r="D43" i="22" s="1"/>
  <c r="E42" i="22"/>
  <c r="D42" i="22" s="1"/>
  <c r="E41" i="22"/>
  <c r="D41" i="22" s="1"/>
  <c r="E40" i="22"/>
  <c r="D40" i="22" s="1"/>
  <c r="E39" i="22"/>
  <c r="D39" i="22" s="1"/>
  <c r="E38" i="22"/>
  <c r="D38" i="22" s="1"/>
  <c r="E37" i="22"/>
  <c r="D37" i="22" s="1"/>
  <c r="E36" i="22"/>
  <c r="D36" i="22" s="1"/>
  <c r="E35" i="22"/>
  <c r="D35" i="22" s="1"/>
  <c r="E34" i="22"/>
  <c r="D34" i="22" s="1"/>
  <c r="E33" i="22"/>
  <c r="D33" i="22" s="1"/>
  <c r="E32" i="22"/>
  <c r="D32" i="22" s="1"/>
  <c r="W24" i="22"/>
  <c r="V24" i="22" s="1"/>
  <c r="W23" i="22"/>
  <c r="V23" i="22" s="1"/>
  <c r="W22" i="22"/>
  <c r="V22" i="22" s="1"/>
  <c r="W21" i="22"/>
  <c r="V21" i="22" s="1"/>
  <c r="W20" i="22"/>
  <c r="V20" i="22" s="1"/>
  <c r="W19" i="22"/>
  <c r="V19" i="22" s="1"/>
  <c r="W18" i="22"/>
  <c r="V18" i="22" s="1"/>
  <c r="W17" i="22"/>
  <c r="V17" i="22" s="1"/>
  <c r="W16" i="22"/>
  <c r="V16" i="22" s="1"/>
  <c r="W15" i="22"/>
  <c r="V15" i="22" s="1"/>
  <c r="W14" i="22"/>
  <c r="V14" i="22" s="1"/>
  <c r="W13" i="22"/>
  <c r="V13" i="22" s="1"/>
  <c r="W12" i="22"/>
  <c r="V12" i="22" s="1"/>
  <c r="W11" i="22"/>
  <c r="V11" i="22" s="1"/>
  <c r="W10" i="22"/>
  <c r="V10" i="22" s="1"/>
  <c r="W9" i="22"/>
  <c r="V9" i="22" s="1"/>
  <c r="W8" i="22"/>
  <c r="V8" i="22" s="1"/>
  <c r="W7" i="22"/>
  <c r="V7" i="22" s="1"/>
  <c r="W6" i="22"/>
  <c r="V6" i="22" s="1"/>
  <c r="W5" i="22"/>
  <c r="V5" i="22" s="1"/>
  <c r="N24" i="22"/>
  <c r="M24" i="22" s="1"/>
  <c r="N23" i="22"/>
  <c r="M23" i="22" s="1"/>
  <c r="N22" i="22"/>
  <c r="M22" i="22" s="1"/>
  <c r="N21" i="22"/>
  <c r="M21" i="22" s="1"/>
  <c r="N20" i="22"/>
  <c r="M20" i="22" s="1"/>
  <c r="N19" i="22"/>
  <c r="M19" i="22" s="1"/>
  <c r="N18" i="22"/>
  <c r="M18" i="22" s="1"/>
  <c r="N17" i="22"/>
  <c r="M17" i="22" s="1"/>
  <c r="N16" i="22"/>
  <c r="M16" i="22" s="1"/>
  <c r="N15" i="22"/>
  <c r="M15" i="22" s="1"/>
  <c r="N14" i="22"/>
  <c r="M14" i="22" s="1"/>
  <c r="N13" i="22"/>
  <c r="M13" i="22" s="1"/>
  <c r="N12" i="22"/>
  <c r="M12" i="22" s="1"/>
  <c r="N11" i="22"/>
  <c r="M11" i="22" s="1"/>
  <c r="N10" i="22"/>
  <c r="M10" i="22" s="1"/>
  <c r="N9" i="22"/>
  <c r="M9" i="22" s="1"/>
  <c r="N8" i="22"/>
  <c r="M8" i="22" s="1"/>
  <c r="N7" i="22"/>
  <c r="M7" i="22" s="1"/>
  <c r="N6" i="22"/>
  <c r="M6" i="22" s="1"/>
  <c r="N5" i="22"/>
  <c r="M5" i="22" s="1"/>
  <c r="F5" i="22"/>
  <c r="E5" i="22"/>
  <c r="S33" i="22"/>
  <c r="S34" i="22" s="1"/>
  <c r="S35" i="22" s="1"/>
  <c r="S36" i="22" s="1"/>
  <c r="S37" i="22" s="1"/>
  <c r="S38" i="22" s="1"/>
  <c r="S39" i="22" s="1"/>
  <c r="S40" i="22" s="1"/>
  <c r="S41" i="22" s="1"/>
  <c r="S42" i="22" s="1"/>
  <c r="S43" i="22" s="1"/>
  <c r="S44" i="22" s="1"/>
  <c r="S45" i="22" s="1"/>
  <c r="S46" i="22" s="1"/>
  <c r="S47" i="22" s="1"/>
  <c r="S48" i="22" s="1"/>
  <c r="S49" i="22" s="1"/>
  <c r="S50" i="22" s="1"/>
  <c r="S51" i="22" s="1"/>
  <c r="J33" i="22"/>
  <c r="J34" i="22" s="1"/>
  <c r="J35" i="22" s="1"/>
  <c r="J36" i="22" s="1"/>
  <c r="J37" i="22" s="1"/>
  <c r="J38" i="22" s="1"/>
  <c r="J39" i="22" s="1"/>
  <c r="J40" i="22" s="1"/>
  <c r="J41" i="22" s="1"/>
  <c r="J42" i="22" s="1"/>
  <c r="J43" i="22" s="1"/>
  <c r="J44" i="22" s="1"/>
  <c r="J45" i="22" s="1"/>
  <c r="J46" i="22" s="1"/>
  <c r="J47" i="22" s="1"/>
  <c r="J48" i="22" s="1"/>
  <c r="J49" i="22" s="1"/>
  <c r="J50" i="22" s="1"/>
  <c r="J51" i="22" s="1"/>
  <c r="A33" i="22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H28" i="22"/>
  <c r="AI28" i="22" s="1"/>
  <c r="Y28" i="22"/>
  <c r="Z28" i="22" s="1"/>
  <c r="P28" i="22"/>
  <c r="Q28" i="22" s="1"/>
  <c r="J29" i="22" s="1"/>
  <c r="G28" i="22"/>
  <c r="H28" i="22" s="1"/>
  <c r="D30" i="22" s="1"/>
  <c r="AB7" i="22"/>
  <c r="AB8" i="22" s="1"/>
  <c r="AB9" i="22" s="1"/>
  <c r="AB10" i="22" s="1"/>
  <c r="AB11" i="22" s="1"/>
  <c r="AB12" i="22" s="1"/>
  <c r="AB13" i="22" s="1"/>
  <c r="AB14" i="22" s="1"/>
  <c r="AB15" i="22" s="1"/>
  <c r="AB16" i="22" s="1"/>
  <c r="AB17" i="22" s="1"/>
  <c r="AB18" i="22" s="1"/>
  <c r="AB19" i="22" s="1"/>
  <c r="AB20" i="22" s="1"/>
  <c r="AB21" i="22" s="1"/>
  <c r="AB22" i="22" s="1"/>
  <c r="AB23" i="22" s="1"/>
  <c r="AB24" i="22" s="1"/>
  <c r="J7" i="22"/>
  <c r="J8" i="22" s="1"/>
  <c r="J9" i="22" s="1"/>
  <c r="J10" i="22" s="1"/>
  <c r="J11" i="22" s="1"/>
  <c r="J12" i="22" s="1"/>
  <c r="J13" i="22" s="1"/>
  <c r="J14" i="22" s="1"/>
  <c r="J15" i="22" s="1"/>
  <c r="J16" i="22" s="1"/>
  <c r="J17" i="22" s="1"/>
  <c r="J18" i="22" s="1"/>
  <c r="J19" i="22" s="1"/>
  <c r="J20" i="22" s="1"/>
  <c r="J21" i="22" s="1"/>
  <c r="J22" i="22" s="1"/>
  <c r="J23" i="22" s="1"/>
  <c r="J24" i="22" s="1"/>
  <c r="AB6" i="22"/>
  <c r="S6" i="22"/>
  <c r="S7" i="22" s="1"/>
  <c r="S8" i="22" s="1"/>
  <c r="S9" i="22" s="1"/>
  <c r="S10" i="22" s="1"/>
  <c r="S11" i="22" s="1"/>
  <c r="S12" i="22" s="1"/>
  <c r="S13" i="22" s="1"/>
  <c r="S14" i="22" s="1"/>
  <c r="S15" i="22" s="1"/>
  <c r="S16" i="22" s="1"/>
  <c r="S17" i="22" s="1"/>
  <c r="S18" i="22" s="1"/>
  <c r="S19" i="22" s="1"/>
  <c r="S20" i="22" s="1"/>
  <c r="S21" i="22" s="1"/>
  <c r="S22" i="22" s="1"/>
  <c r="S23" i="22" s="1"/>
  <c r="S24" i="22" s="1"/>
  <c r="J6" i="22"/>
  <c r="A6" i="22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H1" i="22"/>
  <c r="AI1" i="22" s="1"/>
  <c r="AE3" i="22" s="1"/>
  <c r="Y1" i="22"/>
  <c r="Z1" i="22" s="1"/>
  <c r="V3" i="22" s="1"/>
  <c r="P1" i="22"/>
  <c r="Q1" i="22" s="1"/>
  <c r="M3" i="22" s="1"/>
  <c r="G1" i="22"/>
  <c r="H1" i="22" s="1"/>
  <c r="D3" i="22" s="1"/>
  <c r="W51" i="21"/>
  <c r="V51" i="21" s="1"/>
  <c r="W50" i="21"/>
  <c r="V50" i="21" s="1"/>
  <c r="W49" i="21"/>
  <c r="V49" i="21" s="1"/>
  <c r="W48" i="21"/>
  <c r="V48" i="21" s="1"/>
  <c r="W47" i="21"/>
  <c r="V47" i="21" s="1"/>
  <c r="W46" i="21"/>
  <c r="V46" i="21" s="1"/>
  <c r="W45" i="21"/>
  <c r="V45" i="21" s="1"/>
  <c r="W44" i="21"/>
  <c r="V44" i="21" s="1"/>
  <c r="W43" i="21"/>
  <c r="V43" i="21" s="1"/>
  <c r="W42" i="21"/>
  <c r="V42" i="21" s="1"/>
  <c r="W41" i="21"/>
  <c r="V41" i="21" s="1"/>
  <c r="W40" i="21"/>
  <c r="V40" i="21" s="1"/>
  <c r="W39" i="21"/>
  <c r="V39" i="21" s="1"/>
  <c r="W38" i="21"/>
  <c r="V38" i="21" s="1"/>
  <c r="W37" i="21"/>
  <c r="V37" i="21" s="1"/>
  <c r="W36" i="21"/>
  <c r="V36" i="21" s="1"/>
  <c r="W35" i="21"/>
  <c r="V35" i="21" s="1"/>
  <c r="W34" i="21"/>
  <c r="V34" i="21" s="1"/>
  <c r="W33" i="21"/>
  <c r="V33" i="21" s="1"/>
  <c r="N51" i="21"/>
  <c r="M51" i="21" s="1"/>
  <c r="N50" i="21"/>
  <c r="M50" i="21" s="1"/>
  <c r="N49" i="21"/>
  <c r="M49" i="21" s="1"/>
  <c r="N48" i="21"/>
  <c r="M48" i="21" s="1"/>
  <c r="N47" i="21"/>
  <c r="M47" i="21" s="1"/>
  <c r="N46" i="21"/>
  <c r="M46" i="21" s="1"/>
  <c r="N45" i="21"/>
  <c r="M45" i="21" s="1"/>
  <c r="N44" i="21"/>
  <c r="M44" i="21" s="1"/>
  <c r="N43" i="21"/>
  <c r="M43" i="21" s="1"/>
  <c r="N42" i="21"/>
  <c r="M42" i="21" s="1"/>
  <c r="N41" i="21"/>
  <c r="M41" i="21" s="1"/>
  <c r="N40" i="21"/>
  <c r="M40" i="21" s="1"/>
  <c r="N39" i="21"/>
  <c r="M39" i="21" s="1"/>
  <c r="N38" i="21"/>
  <c r="M38" i="21" s="1"/>
  <c r="N37" i="21"/>
  <c r="M37" i="21" s="1"/>
  <c r="N36" i="21"/>
  <c r="M36" i="21" s="1"/>
  <c r="N35" i="21"/>
  <c r="M35" i="21" s="1"/>
  <c r="N34" i="21"/>
  <c r="M34" i="21" s="1"/>
  <c r="N33" i="21"/>
  <c r="M33" i="21" s="1"/>
  <c r="W32" i="21"/>
  <c r="V32" i="21" s="1"/>
  <c r="N32" i="21"/>
  <c r="M32" i="21" s="1"/>
  <c r="E51" i="21"/>
  <c r="D51" i="21" s="1"/>
  <c r="E50" i="21"/>
  <c r="D50" i="21" s="1"/>
  <c r="E49" i="21"/>
  <c r="D49" i="21" s="1"/>
  <c r="E48" i="21"/>
  <c r="D48" i="21" s="1"/>
  <c r="E47" i="21"/>
  <c r="D47" i="21" s="1"/>
  <c r="E46" i="21"/>
  <c r="D46" i="21" s="1"/>
  <c r="E45" i="21"/>
  <c r="D45" i="21" s="1"/>
  <c r="E44" i="21"/>
  <c r="D44" i="21" s="1"/>
  <c r="E43" i="21"/>
  <c r="D43" i="21" s="1"/>
  <c r="E42" i="21"/>
  <c r="D42" i="21" s="1"/>
  <c r="E41" i="21"/>
  <c r="D41" i="21" s="1"/>
  <c r="E40" i="21"/>
  <c r="D40" i="21" s="1"/>
  <c r="E39" i="21"/>
  <c r="D39" i="21" s="1"/>
  <c r="E38" i="21"/>
  <c r="D38" i="21" s="1"/>
  <c r="E37" i="21"/>
  <c r="D37" i="21" s="1"/>
  <c r="E36" i="21"/>
  <c r="D36" i="21" s="1"/>
  <c r="E35" i="21"/>
  <c r="D35" i="21" s="1"/>
  <c r="E34" i="21"/>
  <c r="D34" i="21" s="1"/>
  <c r="E33" i="21"/>
  <c r="D33" i="21" s="1"/>
  <c r="E32" i="21"/>
  <c r="D32" i="21" s="1"/>
  <c r="AF24" i="21"/>
  <c r="AE24" i="21" s="1"/>
  <c r="AF23" i="21"/>
  <c r="AE23" i="21" s="1"/>
  <c r="AF22" i="21"/>
  <c r="AE22" i="21" s="1"/>
  <c r="AF21" i="21"/>
  <c r="AE21" i="21" s="1"/>
  <c r="AF20" i="21"/>
  <c r="AE20" i="21" s="1"/>
  <c r="AF19" i="21"/>
  <c r="AE19" i="21" s="1"/>
  <c r="AF18" i="21"/>
  <c r="AE18" i="21" s="1"/>
  <c r="AF17" i="21"/>
  <c r="AE17" i="21" s="1"/>
  <c r="AF16" i="21"/>
  <c r="AE16" i="21" s="1"/>
  <c r="AF15" i="21"/>
  <c r="AE15" i="21" s="1"/>
  <c r="AF14" i="21"/>
  <c r="AE14" i="21" s="1"/>
  <c r="AF13" i="21"/>
  <c r="AE13" i="21" s="1"/>
  <c r="AF12" i="21"/>
  <c r="AE12" i="21" s="1"/>
  <c r="AF11" i="21"/>
  <c r="AE11" i="21" s="1"/>
  <c r="AF10" i="21"/>
  <c r="AE10" i="21" s="1"/>
  <c r="AF9" i="21"/>
  <c r="AE9" i="21" s="1"/>
  <c r="AF8" i="21"/>
  <c r="AE8" i="21" s="1"/>
  <c r="AF7" i="21"/>
  <c r="AE7" i="21" s="1"/>
  <c r="AF6" i="21"/>
  <c r="AE6" i="21" s="1"/>
  <c r="AF5" i="21"/>
  <c r="AE5" i="21" s="1"/>
  <c r="X24" i="21"/>
  <c r="W24" i="21"/>
  <c r="X23" i="21"/>
  <c r="W23" i="21"/>
  <c r="X22" i="21"/>
  <c r="W22" i="21"/>
  <c r="X21" i="21"/>
  <c r="W21" i="21"/>
  <c r="X20" i="21"/>
  <c r="W20" i="21"/>
  <c r="X19" i="21"/>
  <c r="W19" i="21"/>
  <c r="X18" i="21"/>
  <c r="W18" i="21"/>
  <c r="X17" i="21"/>
  <c r="W17" i="21"/>
  <c r="X16" i="21"/>
  <c r="W16" i="21"/>
  <c r="X15" i="21"/>
  <c r="W15" i="21"/>
  <c r="X14" i="21"/>
  <c r="W14" i="21"/>
  <c r="X13" i="21"/>
  <c r="W13" i="21"/>
  <c r="X12" i="21"/>
  <c r="W12" i="21"/>
  <c r="X11" i="21"/>
  <c r="W11" i="21"/>
  <c r="X10" i="21"/>
  <c r="W10" i="21"/>
  <c r="X9" i="21"/>
  <c r="W9" i="21"/>
  <c r="X8" i="21"/>
  <c r="W8" i="21"/>
  <c r="X7" i="21"/>
  <c r="W7" i="21"/>
  <c r="X6" i="21"/>
  <c r="W6" i="21"/>
  <c r="X5" i="21"/>
  <c r="W5" i="21"/>
  <c r="O24" i="21"/>
  <c r="N24" i="21"/>
  <c r="O23" i="21"/>
  <c r="N23" i="21"/>
  <c r="O22" i="21"/>
  <c r="N22" i="21"/>
  <c r="O21" i="21"/>
  <c r="N21" i="21"/>
  <c r="O20" i="21"/>
  <c r="N20" i="21"/>
  <c r="O19" i="21"/>
  <c r="N19" i="21"/>
  <c r="O18" i="21"/>
  <c r="N18" i="21"/>
  <c r="O17" i="21"/>
  <c r="N17" i="21"/>
  <c r="O16" i="21"/>
  <c r="N16" i="21"/>
  <c r="O15" i="21"/>
  <c r="N15" i="21"/>
  <c r="O14" i="21"/>
  <c r="N14" i="21"/>
  <c r="O13" i="21"/>
  <c r="N13" i="21"/>
  <c r="O12" i="21"/>
  <c r="N12" i="21"/>
  <c r="O11" i="21"/>
  <c r="N11" i="21"/>
  <c r="O10" i="21"/>
  <c r="N10" i="21"/>
  <c r="O9" i="21"/>
  <c r="N9" i="21"/>
  <c r="O8" i="21"/>
  <c r="N8" i="21"/>
  <c r="O7" i="21"/>
  <c r="N7" i="21"/>
  <c r="O6" i="21"/>
  <c r="N6" i="21"/>
  <c r="O5" i="21"/>
  <c r="N5" i="21"/>
  <c r="F24" i="21"/>
  <c r="E24" i="21"/>
  <c r="F23" i="21"/>
  <c r="E23" i="21"/>
  <c r="F22" i="21"/>
  <c r="E22" i="21"/>
  <c r="F21" i="21"/>
  <c r="E21" i="21"/>
  <c r="F20" i="21"/>
  <c r="E20" i="21"/>
  <c r="F19" i="21"/>
  <c r="E19" i="21"/>
  <c r="F18" i="21"/>
  <c r="E18" i="21"/>
  <c r="F17" i="21"/>
  <c r="E17" i="21"/>
  <c r="F16" i="21"/>
  <c r="E16" i="21"/>
  <c r="F15" i="21"/>
  <c r="E15" i="21"/>
  <c r="F14" i="21"/>
  <c r="E14" i="21"/>
  <c r="F13" i="21"/>
  <c r="E13" i="21"/>
  <c r="F12" i="21"/>
  <c r="E12" i="21"/>
  <c r="F11" i="21"/>
  <c r="E11" i="21"/>
  <c r="F10" i="21"/>
  <c r="E10" i="21"/>
  <c r="F9" i="21"/>
  <c r="E9" i="21"/>
  <c r="F8" i="21"/>
  <c r="E8" i="21"/>
  <c r="F7" i="21"/>
  <c r="E7" i="21"/>
  <c r="F6" i="21"/>
  <c r="E6" i="21"/>
  <c r="F5" i="21"/>
  <c r="E5" i="21"/>
  <c r="S34" i="21"/>
  <c r="S35" i="21" s="1"/>
  <c r="S36" i="21" s="1"/>
  <c r="S37" i="21" s="1"/>
  <c r="S38" i="21" s="1"/>
  <c r="S39" i="21" s="1"/>
  <c r="S40" i="21" s="1"/>
  <c r="S41" i="21" s="1"/>
  <c r="S42" i="21" s="1"/>
  <c r="S43" i="21" s="1"/>
  <c r="S44" i="21" s="1"/>
  <c r="S45" i="21" s="1"/>
  <c r="S46" i="21" s="1"/>
  <c r="S47" i="21" s="1"/>
  <c r="S48" i="21" s="1"/>
  <c r="S49" i="21" s="1"/>
  <c r="S50" i="21" s="1"/>
  <c r="S51" i="21" s="1"/>
  <c r="J34" i="21"/>
  <c r="J35" i="21" s="1"/>
  <c r="J36" i="21" s="1"/>
  <c r="J37" i="21" s="1"/>
  <c r="J38" i="21" s="1"/>
  <c r="J39" i="21" s="1"/>
  <c r="J40" i="21" s="1"/>
  <c r="J41" i="21" s="1"/>
  <c r="J42" i="21" s="1"/>
  <c r="J43" i="21" s="1"/>
  <c r="J44" i="21" s="1"/>
  <c r="J45" i="21" s="1"/>
  <c r="J46" i="21" s="1"/>
  <c r="J47" i="21" s="1"/>
  <c r="J48" i="21" s="1"/>
  <c r="J49" i="21" s="1"/>
  <c r="J50" i="21" s="1"/>
  <c r="J51" i="21" s="1"/>
  <c r="S33" i="21"/>
  <c r="J33" i="21"/>
  <c r="A33" i="2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H28" i="21"/>
  <c r="AI28" i="21" s="1"/>
  <c r="Y28" i="21"/>
  <c r="Z28" i="21" s="1"/>
  <c r="S29" i="21" s="1"/>
  <c r="P28" i="21"/>
  <c r="Q28" i="21" s="1"/>
  <c r="J29" i="21" s="1"/>
  <c r="G28" i="21"/>
  <c r="H28" i="21" s="1"/>
  <c r="A29" i="21" s="1"/>
  <c r="AB6" i="21"/>
  <c r="AB7" i="21" s="1"/>
  <c r="AB8" i="21" s="1"/>
  <c r="AB9" i="21" s="1"/>
  <c r="AB10" i="21" s="1"/>
  <c r="AB11" i="21" s="1"/>
  <c r="AB12" i="21" s="1"/>
  <c r="AB13" i="21" s="1"/>
  <c r="AB14" i="21" s="1"/>
  <c r="AB15" i="21" s="1"/>
  <c r="AB16" i="21" s="1"/>
  <c r="AB17" i="21" s="1"/>
  <c r="AB18" i="21" s="1"/>
  <c r="AB19" i="21" s="1"/>
  <c r="AB20" i="21" s="1"/>
  <c r="AB21" i="21" s="1"/>
  <c r="AB22" i="21" s="1"/>
  <c r="AB23" i="21" s="1"/>
  <c r="AB24" i="21" s="1"/>
  <c r="S6" i="21"/>
  <c r="S7" i="21" s="1"/>
  <c r="S8" i="21" s="1"/>
  <c r="S9" i="21" s="1"/>
  <c r="S10" i="21" s="1"/>
  <c r="S11" i="21" s="1"/>
  <c r="S12" i="21" s="1"/>
  <c r="S13" i="21" s="1"/>
  <c r="S14" i="21" s="1"/>
  <c r="S15" i="21" s="1"/>
  <c r="S16" i="21" s="1"/>
  <c r="S17" i="21" s="1"/>
  <c r="S18" i="21" s="1"/>
  <c r="S19" i="21" s="1"/>
  <c r="S20" i="21" s="1"/>
  <c r="S21" i="21" s="1"/>
  <c r="S22" i="21" s="1"/>
  <c r="S23" i="21" s="1"/>
  <c r="S24" i="21" s="1"/>
  <c r="J6" i="21"/>
  <c r="J7" i="21" s="1"/>
  <c r="J8" i="21" s="1"/>
  <c r="J9" i="21" s="1"/>
  <c r="J10" i="21" s="1"/>
  <c r="J11" i="21" s="1"/>
  <c r="J12" i="21" s="1"/>
  <c r="J13" i="21" s="1"/>
  <c r="J14" i="21" s="1"/>
  <c r="J15" i="21" s="1"/>
  <c r="J16" i="21" s="1"/>
  <c r="J17" i="21" s="1"/>
  <c r="J18" i="21" s="1"/>
  <c r="J19" i="21" s="1"/>
  <c r="J20" i="21" s="1"/>
  <c r="J21" i="21" s="1"/>
  <c r="J22" i="21" s="1"/>
  <c r="J23" i="21" s="1"/>
  <c r="J24" i="21" s="1"/>
  <c r="A6" i="2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H1" i="21"/>
  <c r="AI1" i="21" s="1"/>
  <c r="AE3" i="21" s="1"/>
  <c r="Y1" i="21"/>
  <c r="Z1" i="21" s="1"/>
  <c r="V3" i="21" s="1"/>
  <c r="P1" i="21"/>
  <c r="Q1" i="21" s="1"/>
  <c r="M3" i="21" s="1"/>
  <c r="G1" i="21"/>
  <c r="H1" i="21" s="1"/>
  <c r="D3" i="21" s="1"/>
  <c r="W51" i="20"/>
  <c r="V51" i="20" s="1"/>
  <c r="W50" i="20"/>
  <c r="V50" i="20" s="1"/>
  <c r="W49" i="20"/>
  <c r="V49" i="20" s="1"/>
  <c r="W48" i="20"/>
  <c r="V48" i="20" s="1"/>
  <c r="W47" i="20"/>
  <c r="V47" i="20" s="1"/>
  <c r="W46" i="20"/>
  <c r="V46" i="20" s="1"/>
  <c r="W45" i="20"/>
  <c r="V45" i="20" s="1"/>
  <c r="W44" i="20"/>
  <c r="V44" i="20" s="1"/>
  <c r="W43" i="20"/>
  <c r="V43" i="20" s="1"/>
  <c r="W42" i="20"/>
  <c r="V42" i="20" s="1"/>
  <c r="W41" i="20"/>
  <c r="V41" i="20" s="1"/>
  <c r="W40" i="20"/>
  <c r="V40" i="20" s="1"/>
  <c r="W39" i="20"/>
  <c r="V39" i="20" s="1"/>
  <c r="W38" i="20"/>
  <c r="V38" i="20" s="1"/>
  <c r="W37" i="20"/>
  <c r="V37" i="20" s="1"/>
  <c r="W36" i="20"/>
  <c r="V36" i="20" s="1"/>
  <c r="W35" i="20"/>
  <c r="V35" i="20" s="1"/>
  <c r="W34" i="20"/>
  <c r="V34" i="20" s="1"/>
  <c r="W33" i="20"/>
  <c r="V33" i="20" s="1"/>
  <c r="S33" i="20"/>
  <c r="S34" i="20" s="1"/>
  <c r="S35" i="20" s="1"/>
  <c r="S36" i="20" s="1"/>
  <c r="S37" i="20" s="1"/>
  <c r="S38" i="20" s="1"/>
  <c r="S39" i="20" s="1"/>
  <c r="S40" i="20" s="1"/>
  <c r="S41" i="20" s="1"/>
  <c r="S42" i="20" s="1"/>
  <c r="S43" i="20" s="1"/>
  <c r="S44" i="20" s="1"/>
  <c r="S45" i="20" s="1"/>
  <c r="S46" i="20" s="1"/>
  <c r="S47" i="20" s="1"/>
  <c r="S48" i="20" s="1"/>
  <c r="S49" i="20" s="1"/>
  <c r="S50" i="20" s="1"/>
  <c r="S51" i="20" s="1"/>
  <c r="W32" i="20"/>
  <c r="V32" i="20" s="1"/>
  <c r="N51" i="20"/>
  <c r="M51" i="20" s="1"/>
  <c r="N50" i="20"/>
  <c r="M50" i="20" s="1"/>
  <c r="N49" i="20"/>
  <c r="M49" i="20" s="1"/>
  <c r="N48" i="20"/>
  <c r="M48" i="20" s="1"/>
  <c r="N47" i="20"/>
  <c r="M47" i="20" s="1"/>
  <c r="N46" i="20"/>
  <c r="M46" i="20" s="1"/>
  <c r="N45" i="20"/>
  <c r="M45" i="20" s="1"/>
  <c r="N44" i="20"/>
  <c r="M44" i="20" s="1"/>
  <c r="N43" i="20"/>
  <c r="M43" i="20" s="1"/>
  <c r="N42" i="20"/>
  <c r="M42" i="20" s="1"/>
  <c r="N41" i="20"/>
  <c r="M41" i="20" s="1"/>
  <c r="N40" i="20"/>
  <c r="M40" i="20" s="1"/>
  <c r="N39" i="20"/>
  <c r="M39" i="20" s="1"/>
  <c r="N38" i="20"/>
  <c r="M38" i="20" s="1"/>
  <c r="N37" i="20"/>
  <c r="M37" i="20" s="1"/>
  <c r="N36" i="20"/>
  <c r="M36" i="20" s="1"/>
  <c r="N35" i="20"/>
  <c r="M35" i="20" s="1"/>
  <c r="N34" i="20"/>
  <c r="M34" i="20" s="1"/>
  <c r="N33" i="20"/>
  <c r="M33" i="20" s="1"/>
  <c r="J33" i="20"/>
  <c r="J34" i="20" s="1"/>
  <c r="J35" i="20" s="1"/>
  <c r="J36" i="20" s="1"/>
  <c r="J37" i="20" s="1"/>
  <c r="J38" i="20" s="1"/>
  <c r="J39" i="20" s="1"/>
  <c r="J40" i="20" s="1"/>
  <c r="J41" i="20" s="1"/>
  <c r="J42" i="20" s="1"/>
  <c r="J43" i="20" s="1"/>
  <c r="J44" i="20" s="1"/>
  <c r="J45" i="20" s="1"/>
  <c r="J46" i="20" s="1"/>
  <c r="J47" i="20" s="1"/>
  <c r="J48" i="20" s="1"/>
  <c r="J49" i="20" s="1"/>
  <c r="J50" i="20" s="1"/>
  <c r="J51" i="20" s="1"/>
  <c r="N32" i="20"/>
  <c r="M32" i="20" s="1"/>
  <c r="F51" i="20"/>
  <c r="E51" i="20"/>
  <c r="F50" i="20"/>
  <c r="E50" i="20"/>
  <c r="F49" i="20"/>
  <c r="E49" i="20"/>
  <c r="F48" i="20"/>
  <c r="E48" i="20"/>
  <c r="F47" i="20"/>
  <c r="E47" i="20"/>
  <c r="F46" i="20"/>
  <c r="E46" i="20"/>
  <c r="F45" i="20"/>
  <c r="E45" i="20"/>
  <c r="F44" i="20"/>
  <c r="E44" i="20"/>
  <c r="F43" i="20"/>
  <c r="E43" i="20"/>
  <c r="F42" i="20"/>
  <c r="E42" i="20"/>
  <c r="F41" i="20"/>
  <c r="E41" i="20"/>
  <c r="F40" i="20"/>
  <c r="E40" i="20"/>
  <c r="F39" i="20"/>
  <c r="E39" i="20"/>
  <c r="F38" i="20"/>
  <c r="E38" i="20"/>
  <c r="F37" i="20"/>
  <c r="E37" i="20"/>
  <c r="F36" i="20"/>
  <c r="E36" i="20"/>
  <c r="F35" i="20"/>
  <c r="E35" i="20"/>
  <c r="F34" i="20"/>
  <c r="E34" i="20"/>
  <c r="F33" i="20"/>
  <c r="E33" i="20"/>
  <c r="A33" i="20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F32" i="20"/>
  <c r="E32" i="20"/>
  <c r="AH28" i="20"/>
  <c r="AI28" i="20" s="1"/>
  <c r="Y28" i="20"/>
  <c r="Z28" i="20" s="1"/>
  <c r="V30" i="20" s="1"/>
  <c r="P28" i="20"/>
  <c r="Q28" i="20" s="1"/>
  <c r="M30" i="20" s="1"/>
  <c r="G28" i="20"/>
  <c r="H28" i="20" s="1"/>
  <c r="A29" i="20" s="1"/>
  <c r="AF24" i="20"/>
  <c r="AE24" i="20" s="1"/>
  <c r="AF23" i="20"/>
  <c r="AE23" i="20" s="1"/>
  <c r="AF22" i="20"/>
  <c r="AE22" i="20" s="1"/>
  <c r="AF21" i="20"/>
  <c r="AE21" i="20" s="1"/>
  <c r="AF20" i="20"/>
  <c r="AE20" i="20" s="1"/>
  <c r="AF19" i="20"/>
  <c r="AE19" i="20" s="1"/>
  <c r="AF18" i="20"/>
  <c r="AE18" i="20" s="1"/>
  <c r="AF17" i="20"/>
  <c r="AE17" i="20" s="1"/>
  <c r="AF16" i="20"/>
  <c r="AE16" i="20" s="1"/>
  <c r="AF15" i="20"/>
  <c r="AE15" i="20" s="1"/>
  <c r="AF14" i="20"/>
  <c r="AE14" i="20" s="1"/>
  <c r="AF13" i="20"/>
  <c r="AE13" i="20" s="1"/>
  <c r="AF12" i="20"/>
  <c r="AE12" i="20" s="1"/>
  <c r="AF11" i="20"/>
  <c r="AE11" i="20" s="1"/>
  <c r="AF10" i="20"/>
  <c r="AE10" i="20" s="1"/>
  <c r="AF9" i="20"/>
  <c r="AE9" i="20" s="1"/>
  <c r="AF8" i="20"/>
  <c r="AE8" i="20" s="1"/>
  <c r="AF7" i="20"/>
  <c r="AE7" i="20" s="1"/>
  <c r="AF6" i="20"/>
  <c r="AE6" i="20" s="1"/>
  <c r="AF5" i="20"/>
  <c r="AE5" i="20" s="1"/>
  <c r="AB6" i="20"/>
  <c r="AB7" i="20" s="1"/>
  <c r="AB8" i="20" s="1"/>
  <c r="AB9" i="20" s="1"/>
  <c r="AB10" i="20" s="1"/>
  <c r="AB11" i="20" s="1"/>
  <c r="AB12" i="20" s="1"/>
  <c r="AB13" i="20" s="1"/>
  <c r="AB14" i="20" s="1"/>
  <c r="AB15" i="20" s="1"/>
  <c r="AB16" i="20" s="1"/>
  <c r="AB17" i="20" s="1"/>
  <c r="AB18" i="20" s="1"/>
  <c r="AB19" i="20" s="1"/>
  <c r="AB20" i="20" s="1"/>
  <c r="AB21" i="20" s="1"/>
  <c r="AB22" i="20" s="1"/>
  <c r="AB23" i="20" s="1"/>
  <c r="AB24" i="20" s="1"/>
  <c r="AH1" i="20"/>
  <c r="AI1" i="20" s="1"/>
  <c r="AB2" i="20" s="1"/>
  <c r="W24" i="20"/>
  <c r="V24" i="20" s="1"/>
  <c r="W23" i="20"/>
  <c r="V23" i="20" s="1"/>
  <c r="W22" i="20"/>
  <c r="V22" i="20" s="1"/>
  <c r="W21" i="20"/>
  <c r="V21" i="20" s="1"/>
  <c r="W20" i="20"/>
  <c r="V20" i="20" s="1"/>
  <c r="W19" i="20"/>
  <c r="V19" i="20" s="1"/>
  <c r="W18" i="20"/>
  <c r="V18" i="20" s="1"/>
  <c r="W17" i="20"/>
  <c r="V17" i="20" s="1"/>
  <c r="W16" i="20"/>
  <c r="V16" i="20" s="1"/>
  <c r="W15" i="20"/>
  <c r="V15" i="20" s="1"/>
  <c r="W14" i="20"/>
  <c r="V14" i="20" s="1"/>
  <c r="W13" i="20"/>
  <c r="V13" i="20" s="1"/>
  <c r="W12" i="20"/>
  <c r="V12" i="20" s="1"/>
  <c r="W11" i="20"/>
  <c r="V11" i="20" s="1"/>
  <c r="W10" i="20"/>
  <c r="V10" i="20" s="1"/>
  <c r="W9" i="20"/>
  <c r="V9" i="20" s="1"/>
  <c r="W8" i="20"/>
  <c r="V8" i="20" s="1"/>
  <c r="W7" i="20"/>
  <c r="V7" i="20" s="1"/>
  <c r="W6" i="20"/>
  <c r="V6" i="20" s="1"/>
  <c r="W5" i="20"/>
  <c r="V5" i="20" s="1"/>
  <c r="S6" i="20"/>
  <c r="S7" i="20" s="1"/>
  <c r="S8" i="20" s="1"/>
  <c r="S9" i="20" s="1"/>
  <c r="S10" i="20" s="1"/>
  <c r="S11" i="20" s="1"/>
  <c r="S12" i="20" s="1"/>
  <c r="S13" i="20" s="1"/>
  <c r="S14" i="20" s="1"/>
  <c r="S15" i="20" s="1"/>
  <c r="S16" i="20" s="1"/>
  <c r="S17" i="20" s="1"/>
  <c r="S18" i="20" s="1"/>
  <c r="S19" i="20" s="1"/>
  <c r="S20" i="20" s="1"/>
  <c r="S21" i="20" s="1"/>
  <c r="S22" i="20" s="1"/>
  <c r="S23" i="20" s="1"/>
  <c r="S24" i="20" s="1"/>
  <c r="Y1" i="20"/>
  <c r="Z1" i="20" s="1"/>
  <c r="S2" i="20" s="1"/>
  <c r="O24" i="20"/>
  <c r="N24" i="20"/>
  <c r="O23" i="20"/>
  <c r="N23" i="20"/>
  <c r="O22" i="20"/>
  <c r="N22" i="20"/>
  <c r="O21" i="20"/>
  <c r="N21" i="20"/>
  <c r="O20" i="20"/>
  <c r="N20" i="20"/>
  <c r="O19" i="20"/>
  <c r="N19" i="20"/>
  <c r="O18" i="20"/>
  <c r="N18" i="20"/>
  <c r="O17" i="20"/>
  <c r="N17" i="20"/>
  <c r="O16" i="20"/>
  <c r="N16" i="20"/>
  <c r="O15" i="20"/>
  <c r="N15" i="20"/>
  <c r="O14" i="20"/>
  <c r="N14" i="20"/>
  <c r="O13" i="20"/>
  <c r="N13" i="20"/>
  <c r="O12" i="20"/>
  <c r="N12" i="20"/>
  <c r="O11" i="20"/>
  <c r="N11" i="20"/>
  <c r="O10" i="20"/>
  <c r="N10" i="20"/>
  <c r="O9" i="20"/>
  <c r="N9" i="20"/>
  <c r="O8" i="20"/>
  <c r="N8" i="20"/>
  <c r="O7" i="20"/>
  <c r="N7" i="20"/>
  <c r="O6" i="20"/>
  <c r="N6" i="20"/>
  <c r="O5" i="20"/>
  <c r="N5" i="20"/>
  <c r="J6" i="20"/>
  <c r="J7" i="20" s="1"/>
  <c r="J8" i="20" s="1"/>
  <c r="J9" i="20" s="1"/>
  <c r="J10" i="20" s="1"/>
  <c r="J11" i="20" s="1"/>
  <c r="J12" i="20" s="1"/>
  <c r="J13" i="20" s="1"/>
  <c r="J14" i="20" s="1"/>
  <c r="J15" i="20" s="1"/>
  <c r="J16" i="20" s="1"/>
  <c r="J17" i="20" s="1"/>
  <c r="J18" i="20" s="1"/>
  <c r="J19" i="20" s="1"/>
  <c r="J20" i="20" s="1"/>
  <c r="J21" i="20" s="1"/>
  <c r="J22" i="20" s="1"/>
  <c r="J23" i="20" s="1"/>
  <c r="J24" i="20" s="1"/>
  <c r="P1" i="20"/>
  <c r="Q1" i="20" s="1"/>
  <c r="J2" i="20" s="1"/>
  <c r="F24" i="20"/>
  <c r="E24" i="20"/>
  <c r="F23" i="20"/>
  <c r="E23" i="20"/>
  <c r="F22" i="20"/>
  <c r="E22" i="20"/>
  <c r="F21" i="20"/>
  <c r="E21" i="20"/>
  <c r="F20" i="20"/>
  <c r="E20" i="20"/>
  <c r="F19" i="20"/>
  <c r="E19" i="20"/>
  <c r="F18" i="20"/>
  <c r="E18" i="20"/>
  <c r="F17" i="20"/>
  <c r="E17" i="20"/>
  <c r="F16" i="20"/>
  <c r="E16" i="20"/>
  <c r="F15" i="20"/>
  <c r="E15" i="20"/>
  <c r="F14" i="20"/>
  <c r="E14" i="20"/>
  <c r="F13" i="20"/>
  <c r="E13" i="20"/>
  <c r="F12" i="20"/>
  <c r="E12" i="20"/>
  <c r="F11" i="20"/>
  <c r="E11" i="20"/>
  <c r="F10" i="20"/>
  <c r="E10" i="20"/>
  <c r="F9" i="20"/>
  <c r="E9" i="20"/>
  <c r="F8" i="20"/>
  <c r="E8" i="20"/>
  <c r="F7" i="20"/>
  <c r="E7" i="20"/>
  <c r="F6" i="20"/>
  <c r="E6" i="20"/>
  <c r="A6" i="20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F5" i="20"/>
  <c r="E5" i="20"/>
  <c r="G1" i="20"/>
  <c r="H1" i="20" s="1"/>
  <c r="D3" i="20" s="1"/>
  <c r="N10" i="18"/>
  <c r="M10" i="18" s="1"/>
  <c r="N9" i="18"/>
  <c r="M9" i="18" s="1"/>
  <c r="N8" i="18"/>
  <c r="M8" i="18" s="1"/>
  <c r="O7" i="18"/>
  <c r="M7" i="18" s="1"/>
  <c r="J7" i="18"/>
  <c r="J8" i="18" s="1"/>
  <c r="J9" i="18" s="1"/>
  <c r="J10" i="18" s="1"/>
  <c r="J11" i="18" s="1"/>
  <c r="O6" i="18"/>
  <c r="M6" i="18" s="1"/>
  <c r="N6" i="18"/>
  <c r="J6" i="18"/>
  <c r="O5" i="18"/>
  <c r="M5" i="18" s="1"/>
  <c r="N5" i="18"/>
  <c r="P1" i="18"/>
  <c r="Q1" i="18" s="1"/>
  <c r="J2" i="18" s="1"/>
  <c r="E10" i="18"/>
  <c r="D10" i="18" s="1"/>
  <c r="E9" i="18"/>
  <c r="D9" i="18" s="1"/>
  <c r="E8" i="18"/>
  <c r="D8" i="18" s="1"/>
  <c r="F7" i="18"/>
  <c r="D7" i="18" s="1"/>
  <c r="F6" i="18"/>
  <c r="D6" i="18" s="1"/>
  <c r="E6" i="18"/>
  <c r="F5" i="18"/>
  <c r="D5" i="18" s="1"/>
  <c r="E5" i="18"/>
  <c r="A6" i="18"/>
  <c r="A7" i="18" s="1"/>
  <c r="A8" i="18" s="1"/>
  <c r="A9" i="18" s="1"/>
  <c r="A10" i="18" s="1"/>
  <c r="A11" i="18" s="1"/>
  <c r="G1" i="18"/>
  <c r="H1" i="18" s="1"/>
  <c r="G10" i="16"/>
  <c r="D10" i="16" s="1"/>
  <c r="F9" i="16"/>
  <c r="G9" i="16"/>
  <c r="H9" i="16"/>
  <c r="H8" i="16"/>
  <c r="G8" i="16"/>
  <c r="F8" i="16"/>
  <c r="F7" i="16"/>
  <c r="B7" i="16" s="1"/>
  <c r="F6" i="16"/>
  <c r="D6" i="16" s="1"/>
  <c r="G5" i="16"/>
  <c r="D5" i="16" s="1"/>
  <c r="F5" i="16"/>
  <c r="A6" i="16"/>
  <c r="A7" i="16" s="1"/>
  <c r="A8" i="16" s="1"/>
  <c r="A9" i="16" s="1"/>
  <c r="A10" i="16" s="1"/>
  <c r="A11" i="16" s="1"/>
  <c r="H1" i="16"/>
  <c r="I1" i="16" s="1"/>
  <c r="P10" i="15"/>
  <c r="O10" i="15"/>
  <c r="N10" i="15"/>
  <c r="N8" i="15"/>
  <c r="M8" i="15" s="1"/>
  <c r="O7" i="15"/>
  <c r="M7" i="15" s="1"/>
  <c r="N7" i="15"/>
  <c r="J7" i="15"/>
  <c r="J8" i="15" s="1"/>
  <c r="J9" i="15" s="1"/>
  <c r="J10" i="15" s="1"/>
  <c r="O6" i="15"/>
  <c r="N6" i="15"/>
  <c r="M6" i="15" s="1"/>
  <c r="J6" i="15"/>
  <c r="N5" i="15"/>
  <c r="M5" i="15" s="1"/>
  <c r="P1" i="15"/>
  <c r="Q1" i="15" s="1"/>
  <c r="F10" i="15"/>
  <c r="E10" i="15"/>
  <c r="G10" i="15"/>
  <c r="E8" i="15"/>
  <c r="D8" i="15" s="1"/>
  <c r="F7" i="15"/>
  <c r="D7" i="15" s="1"/>
  <c r="E7" i="15"/>
  <c r="E5" i="15"/>
  <c r="D5" i="15" s="1"/>
  <c r="A6" i="15"/>
  <c r="A7" i="15" s="1"/>
  <c r="A8" i="15" s="1"/>
  <c r="A9" i="15" s="1"/>
  <c r="A10" i="15" s="1"/>
  <c r="G1" i="15"/>
  <c r="H1" i="15" s="1"/>
  <c r="N10" i="14"/>
  <c r="M10" i="14" s="1"/>
  <c r="N9" i="14"/>
  <c r="M9" i="14" s="1"/>
  <c r="N8" i="14"/>
  <c r="M8" i="14" s="1"/>
  <c r="N7" i="14"/>
  <c r="M7" i="14" s="1"/>
  <c r="N6" i="14"/>
  <c r="M6" i="14" s="1"/>
  <c r="J6" i="14"/>
  <c r="J7" i="14" s="1"/>
  <c r="J8" i="14" s="1"/>
  <c r="J9" i="14" s="1"/>
  <c r="J10" i="14" s="1"/>
  <c r="N5" i="14"/>
  <c r="M5" i="14" s="1"/>
  <c r="P1" i="14"/>
  <c r="Q1" i="14" s="1"/>
  <c r="J2" i="14" s="1"/>
  <c r="E5" i="14"/>
  <c r="B5" i="14" s="1"/>
  <c r="E6" i="14"/>
  <c r="D6" i="14" s="1"/>
  <c r="E9" i="14"/>
  <c r="B9" i="14" s="1"/>
  <c r="E7" i="14"/>
  <c r="B7" i="14" s="1"/>
  <c r="E8" i="14"/>
  <c r="B8" i="14" s="1"/>
  <c r="E10" i="14"/>
  <c r="B10" i="14" s="1"/>
  <c r="A6" i="14"/>
  <c r="A7" i="14" s="1"/>
  <c r="A8" i="14" s="1"/>
  <c r="A9" i="14" s="1"/>
  <c r="A10" i="14" s="1"/>
  <c r="G1" i="14"/>
  <c r="H1" i="14" s="1"/>
  <c r="N53" i="13"/>
  <c r="M53" i="13" s="1"/>
  <c r="N52" i="13"/>
  <c r="M52" i="13" s="1"/>
  <c r="N51" i="13"/>
  <c r="M51" i="13" s="1"/>
  <c r="N50" i="13"/>
  <c r="M50" i="13" s="1"/>
  <c r="N49" i="13"/>
  <c r="M49" i="13" s="1"/>
  <c r="N48" i="13"/>
  <c r="M48" i="13" s="1"/>
  <c r="O47" i="13"/>
  <c r="N47" i="13"/>
  <c r="N46" i="13"/>
  <c r="M46" i="13" s="1"/>
  <c r="N45" i="13"/>
  <c r="M45" i="13" s="1"/>
  <c r="N44" i="13"/>
  <c r="M44" i="13" s="1"/>
  <c r="N43" i="13"/>
  <c r="M43" i="13" s="1"/>
  <c r="N42" i="13"/>
  <c r="M42" i="13" s="1"/>
  <c r="N41" i="13"/>
  <c r="M41" i="13" s="1"/>
  <c r="O40" i="13"/>
  <c r="N40" i="13"/>
  <c r="N39" i="13"/>
  <c r="M39" i="13" s="1"/>
  <c r="N38" i="13"/>
  <c r="M38" i="13" s="1"/>
  <c r="N37" i="13"/>
  <c r="M37" i="13" s="1"/>
  <c r="N36" i="13"/>
  <c r="M36" i="13" s="1"/>
  <c r="N35" i="13"/>
  <c r="M35" i="13" s="1"/>
  <c r="N34" i="13"/>
  <c r="M34" i="13" s="1"/>
  <c r="O33" i="13"/>
  <c r="N33" i="13"/>
  <c r="N32" i="13"/>
  <c r="M32" i="13" s="1"/>
  <c r="N31" i="13"/>
  <c r="M31" i="13" s="1"/>
  <c r="N30" i="13"/>
  <c r="M30" i="13" s="1"/>
  <c r="N29" i="13"/>
  <c r="M29" i="13" s="1"/>
  <c r="N28" i="13"/>
  <c r="M28" i="13" s="1"/>
  <c r="N27" i="13"/>
  <c r="M27" i="13" s="1"/>
  <c r="O26" i="13"/>
  <c r="N26" i="13"/>
  <c r="N25" i="13"/>
  <c r="M25" i="13" s="1"/>
  <c r="N24" i="13"/>
  <c r="M24" i="13" s="1"/>
  <c r="N23" i="13"/>
  <c r="M23" i="13" s="1"/>
  <c r="N22" i="13"/>
  <c r="M22" i="13" s="1"/>
  <c r="N21" i="13"/>
  <c r="M21" i="13" s="1"/>
  <c r="N20" i="13"/>
  <c r="M20" i="13" s="1"/>
  <c r="O19" i="13"/>
  <c r="N19" i="13"/>
  <c r="N18" i="13"/>
  <c r="M18" i="13" s="1"/>
  <c r="N17" i="13"/>
  <c r="M17" i="13" s="1"/>
  <c r="N16" i="13"/>
  <c r="M16" i="13" s="1"/>
  <c r="N15" i="13"/>
  <c r="M15" i="13" s="1"/>
  <c r="N14" i="13"/>
  <c r="M14" i="13" s="1"/>
  <c r="N13" i="13"/>
  <c r="M13" i="13" s="1"/>
  <c r="O12" i="13"/>
  <c r="N12" i="13"/>
  <c r="N11" i="13"/>
  <c r="M11" i="13" s="1"/>
  <c r="N10" i="13"/>
  <c r="M10" i="13" s="1"/>
  <c r="N9" i="13"/>
  <c r="M9" i="13" s="1"/>
  <c r="N8" i="13"/>
  <c r="M8" i="13" s="1"/>
  <c r="N7" i="13"/>
  <c r="M7" i="13" s="1"/>
  <c r="N6" i="13"/>
  <c r="M6" i="13" s="1"/>
  <c r="J6" i="13"/>
  <c r="J7" i="13" s="1"/>
  <c r="J8" i="13" s="1"/>
  <c r="J9" i="13" s="1"/>
  <c r="J10" i="13" s="1"/>
  <c r="J11" i="13" s="1"/>
  <c r="J12" i="13" s="1"/>
  <c r="J13" i="13" s="1"/>
  <c r="J14" i="13" s="1"/>
  <c r="J15" i="13" s="1"/>
  <c r="J16" i="13" s="1"/>
  <c r="J17" i="13" s="1"/>
  <c r="J18" i="13" s="1"/>
  <c r="J19" i="13" s="1"/>
  <c r="J20" i="13" s="1"/>
  <c r="J21" i="13" s="1"/>
  <c r="J22" i="13" s="1"/>
  <c r="J23" i="13" s="1"/>
  <c r="J24" i="13" s="1"/>
  <c r="J25" i="13" s="1"/>
  <c r="J26" i="13" s="1"/>
  <c r="J27" i="13" s="1"/>
  <c r="J28" i="13" s="1"/>
  <c r="J29" i="13" s="1"/>
  <c r="J30" i="13" s="1"/>
  <c r="J31" i="13" s="1"/>
  <c r="J32" i="13" s="1"/>
  <c r="J33" i="13" s="1"/>
  <c r="J34" i="13" s="1"/>
  <c r="J35" i="13" s="1"/>
  <c r="J36" i="13" s="1"/>
  <c r="J37" i="13" s="1"/>
  <c r="J38" i="13" s="1"/>
  <c r="J39" i="13" s="1"/>
  <c r="J40" i="13" s="1"/>
  <c r="J41" i="13" s="1"/>
  <c r="J42" i="13" s="1"/>
  <c r="J43" i="13" s="1"/>
  <c r="J44" i="13" s="1"/>
  <c r="J45" i="13" s="1"/>
  <c r="J46" i="13" s="1"/>
  <c r="J47" i="13" s="1"/>
  <c r="J48" i="13" s="1"/>
  <c r="J49" i="13" s="1"/>
  <c r="J50" i="13" s="1"/>
  <c r="J51" i="13" s="1"/>
  <c r="J52" i="13" s="1"/>
  <c r="J53" i="13" s="1"/>
  <c r="O5" i="13"/>
  <c r="N5" i="13"/>
  <c r="P1" i="13"/>
  <c r="Q1" i="13" s="1"/>
  <c r="M3" i="13" s="1"/>
  <c r="E53" i="13"/>
  <c r="D53" i="13" s="1"/>
  <c r="E52" i="13"/>
  <c r="D52" i="13" s="1"/>
  <c r="E51" i="13"/>
  <c r="D51" i="13" s="1"/>
  <c r="E50" i="13"/>
  <c r="D50" i="13" s="1"/>
  <c r="E49" i="13"/>
  <c r="D49" i="13" s="1"/>
  <c r="E48" i="13"/>
  <c r="D48" i="13" s="1"/>
  <c r="F47" i="13"/>
  <c r="E47" i="13"/>
  <c r="E46" i="13"/>
  <c r="D46" i="13" s="1"/>
  <c r="E45" i="13"/>
  <c r="D45" i="13" s="1"/>
  <c r="E44" i="13"/>
  <c r="D44" i="13" s="1"/>
  <c r="E43" i="13"/>
  <c r="D43" i="13" s="1"/>
  <c r="E42" i="13"/>
  <c r="D42" i="13" s="1"/>
  <c r="E41" i="13"/>
  <c r="D41" i="13" s="1"/>
  <c r="F40" i="13"/>
  <c r="E40" i="13"/>
  <c r="E39" i="13"/>
  <c r="D39" i="13" s="1"/>
  <c r="E38" i="13"/>
  <c r="D38" i="13" s="1"/>
  <c r="E37" i="13"/>
  <c r="D37" i="13" s="1"/>
  <c r="E36" i="13"/>
  <c r="D36" i="13" s="1"/>
  <c r="E35" i="13"/>
  <c r="D35" i="13" s="1"/>
  <c r="E34" i="13"/>
  <c r="D34" i="13" s="1"/>
  <c r="F33" i="13"/>
  <c r="E33" i="13"/>
  <c r="E32" i="13"/>
  <c r="D32" i="13" s="1"/>
  <c r="E31" i="13"/>
  <c r="D31" i="13" s="1"/>
  <c r="E30" i="13"/>
  <c r="D30" i="13" s="1"/>
  <c r="E29" i="13"/>
  <c r="D29" i="13" s="1"/>
  <c r="E28" i="13"/>
  <c r="D28" i="13" s="1"/>
  <c r="E27" i="13"/>
  <c r="D27" i="13" s="1"/>
  <c r="F26" i="13"/>
  <c r="E26" i="13"/>
  <c r="E25" i="13"/>
  <c r="D25" i="13" s="1"/>
  <c r="E24" i="13"/>
  <c r="D24" i="13" s="1"/>
  <c r="E23" i="13"/>
  <c r="D23" i="13" s="1"/>
  <c r="E22" i="13"/>
  <c r="D22" i="13" s="1"/>
  <c r="E21" i="13"/>
  <c r="D21" i="13" s="1"/>
  <c r="E20" i="13"/>
  <c r="D20" i="13" s="1"/>
  <c r="F19" i="13"/>
  <c r="E19" i="13"/>
  <c r="E18" i="13"/>
  <c r="D18" i="13" s="1"/>
  <c r="E17" i="13"/>
  <c r="D17" i="13" s="1"/>
  <c r="E16" i="13"/>
  <c r="D16" i="13" s="1"/>
  <c r="E15" i="13"/>
  <c r="D15" i="13" s="1"/>
  <c r="E14" i="13"/>
  <c r="D14" i="13" s="1"/>
  <c r="E13" i="13"/>
  <c r="D13" i="13" s="1"/>
  <c r="F12" i="13"/>
  <c r="E12" i="13"/>
  <c r="E11" i="13"/>
  <c r="D11" i="13" s="1"/>
  <c r="E10" i="13"/>
  <c r="D10" i="13" s="1"/>
  <c r="E8" i="13"/>
  <c r="B8" i="13" s="1"/>
  <c r="E9" i="13"/>
  <c r="D9" i="13" s="1"/>
  <c r="E6" i="13"/>
  <c r="B6" i="13" s="1"/>
  <c r="E7" i="13"/>
  <c r="D7" i="13" s="1"/>
  <c r="F5" i="13"/>
  <c r="E5" i="13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G1" i="13"/>
  <c r="H1" i="13" s="1"/>
  <c r="D3" i="13" s="1"/>
  <c r="N53" i="11"/>
  <c r="M53" i="11" s="1"/>
  <c r="N52" i="11"/>
  <c r="M52" i="11" s="1"/>
  <c r="N51" i="11"/>
  <c r="M51" i="11" s="1"/>
  <c r="N50" i="11"/>
  <c r="M50" i="11" s="1"/>
  <c r="O49" i="11"/>
  <c r="N49" i="11"/>
  <c r="O48" i="11"/>
  <c r="N48" i="11"/>
  <c r="N47" i="11"/>
  <c r="M47" i="11" s="1"/>
  <c r="N46" i="11"/>
  <c r="M46" i="11" s="1"/>
  <c r="N45" i="11"/>
  <c r="M45" i="11" s="1"/>
  <c r="N44" i="11"/>
  <c r="M44" i="11" s="1"/>
  <c r="N43" i="11"/>
  <c r="M43" i="11" s="1"/>
  <c r="O42" i="11"/>
  <c r="N42" i="11"/>
  <c r="O41" i="11"/>
  <c r="N41" i="11"/>
  <c r="N40" i="11"/>
  <c r="M40" i="11" s="1"/>
  <c r="N39" i="11"/>
  <c r="M39" i="11" s="1"/>
  <c r="N38" i="11"/>
  <c r="M38" i="11" s="1"/>
  <c r="N37" i="11"/>
  <c r="M37" i="11" s="1"/>
  <c r="N36" i="11"/>
  <c r="M36" i="11" s="1"/>
  <c r="O35" i="11"/>
  <c r="N35" i="11"/>
  <c r="O34" i="11"/>
  <c r="N34" i="11"/>
  <c r="N33" i="11"/>
  <c r="M33" i="11" s="1"/>
  <c r="N32" i="11"/>
  <c r="M32" i="11" s="1"/>
  <c r="N31" i="11"/>
  <c r="M31" i="11" s="1"/>
  <c r="N30" i="11"/>
  <c r="M30" i="11" s="1"/>
  <c r="N29" i="11"/>
  <c r="M29" i="11" s="1"/>
  <c r="O28" i="11"/>
  <c r="N28" i="11"/>
  <c r="O27" i="11"/>
  <c r="N27" i="11"/>
  <c r="N26" i="11"/>
  <c r="M26" i="11" s="1"/>
  <c r="N25" i="11"/>
  <c r="M25" i="11" s="1"/>
  <c r="N24" i="11"/>
  <c r="M24" i="11" s="1"/>
  <c r="N23" i="11"/>
  <c r="M23" i="11" s="1"/>
  <c r="N22" i="11"/>
  <c r="M22" i="11" s="1"/>
  <c r="O21" i="11"/>
  <c r="N21" i="11"/>
  <c r="O20" i="11"/>
  <c r="N20" i="11"/>
  <c r="N19" i="11"/>
  <c r="M19" i="11" s="1"/>
  <c r="N18" i="11"/>
  <c r="M18" i="11" s="1"/>
  <c r="N17" i="11"/>
  <c r="M17" i="11" s="1"/>
  <c r="N16" i="11"/>
  <c r="M16" i="11" s="1"/>
  <c r="N15" i="11"/>
  <c r="M15" i="11" s="1"/>
  <c r="O14" i="11"/>
  <c r="N14" i="11"/>
  <c r="O13" i="11"/>
  <c r="N13" i="11"/>
  <c r="N12" i="11"/>
  <c r="M12" i="11" s="1"/>
  <c r="N11" i="11"/>
  <c r="M11" i="11" s="1"/>
  <c r="N10" i="11"/>
  <c r="M10" i="11" s="1"/>
  <c r="N9" i="11"/>
  <c r="M9" i="11" s="1"/>
  <c r="N8" i="11"/>
  <c r="M8" i="11" s="1"/>
  <c r="O7" i="11"/>
  <c r="N7" i="11"/>
  <c r="O6" i="11"/>
  <c r="N6" i="11"/>
  <c r="J6" i="11"/>
  <c r="J7" i="11" s="1"/>
  <c r="J8" i="11" s="1"/>
  <c r="J9" i="11" s="1"/>
  <c r="J10" i="11" s="1"/>
  <c r="J11" i="11" s="1"/>
  <c r="J12" i="11" s="1"/>
  <c r="J13" i="11" s="1"/>
  <c r="J14" i="11" s="1"/>
  <c r="J15" i="11" s="1"/>
  <c r="J16" i="11" s="1"/>
  <c r="J17" i="11" s="1"/>
  <c r="J18" i="11" s="1"/>
  <c r="J19" i="11" s="1"/>
  <c r="J20" i="11" s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N5" i="11"/>
  <c r="M5" i="11" s="1"/>
  <c r="P1" i="11"/>
  <c r="Q1" i="11" s="1"/>
  <c r="M3" i="11" s="1"/>
  <c r="E47" i="11"/>
  <c r="D47" i="11" s="1"/>
  <c r="E40" i="11"/>
  <c r="D40" i="11" s="1"/>
  <c r="E33" i="11"/>
  <c r="D33" i="11" s="1"/>
  <c r="E26" i="11"/>
  <c r="D26" i="11" s="1"/>
  <c r="E19" i="11"/>
  <c r="D19" i="11" s="1"/>
  <c r="E12" i="11"/>
  <c r="D12" i="11" s="1"/>
  <c r="E5" i="11"/>
  <c r="D5" i="11" s="1"/>
  <c r="E53" i="11"/>
  <c r="D53" i="11" s="1"/>
  <c r="E52" i="11"/>
  <c r="D52" i="11" s="1"/>
  <c r="E51" i="11"/>
  <c r="D51" i="11" s="1"/>
  <c r="E50" i="11"/>
  <c r="D50" i="11" s="1"/>
  <c r="F49" i="11"/>
  <c r="E49" i="11"/>
  <c r="F48" i="11"/>
  <c r="E48" i="11"/>
  <c r="E53" i="10"/>
  <c r="D53" i="10" s="1"/>
  <c r="E52" i="10"/>
  <c r="D52" i="10" s="1"/>
  <c r="E51" i="10"/>
  <c r="D51" i="10" s="1"/>
  <c r="E50" i="10"/>
  <c r="D50" i="10" s="1"/>
  <c r="F49" i="10"/>
  <c r="E49" i="10"/>
  <c r="F48" i="10"/>
  <c r="E48" i="10"/>
  <c r="F47" i="10"/>
  <c r="E47" i="10"/>
  <c r="E46" i="10"/>
  <c r="D46" i="10" s="1"/>
  <c r="E45" i="10"/>
  <c r="D45" i="10" s="1"/>
  <c r="E44" i="10"/>
  <c r="D44" i="10" s="1"/>
  <c r="E43" i="10"/>
  <c r="D43" i="10" s="1"/>
  <c r="F42" i="10"/>
  <c r="E42" i="10"/>
  <c r="F41" i="10"/>
  <c r="E41" i="10"/>
  <c r="F40" i="10"/>
  <c r="E40" i="10"/>
  <c r="E39" i="10"/>
  <c r="D39" i="10" s="1"/>
  <c r="E38" i="10"/>
  <c r="D38" i="10" s="1"/>
  <c r="E37" i="10"/>
  <c r="D37" i="10" s="1"/>
  <c r="E36" i="10"/>
  <c r="D36" i="10" s="1"/>
  <c r="F35" i="10"/>
  <c r="E35" i="10"/>
  <c r="F34" i="10"/>
  <c r="E34" i="10"/>
  <c r="F33" i="10"/>
  <c r="E33" i="10"/>
  <c r="E32" i="10"/>
  <c r="D32" i="10" s="1"/>
  <c r="E31" i="10"/>
  <c r="D31" i="10" s="1"/>
  <c r="E30" i="10"/>
  <c r="D30" i="10" s="1"/>
  <c r="E29" i="10"/>
  <c r="D29" i="10" s="1"/>
  <c r="F28" i="10"/>
  <c r="E28" i="10"/>
  <c r="F27" i="10"/>
  <c r="E27" i="10"/>
  <c r="F26" i="10"/>
  <c r="E26" i="10"/>
  <c r="E25" i="10"/>
  <c r="D25" i="10" s="1"/>
  <c r="E24" i="10"/>
  <c r="D24" i="10" s="1"/>
  <c r="E23" i="10"/>
  <c r="D23" i="10" s="1"/>
  <c r="E22" i="10"/>
  <c r="D22" i="10" s="1"/>
  <c r="F21" i="10"/>
  <c r="E21" i="10"/>
  <c r="F20" i="10"/>
  <c r="E20" i="10"/>
  <c r="F19" i="10"/>
  <c r="E19" i="10"/>
  <c r="E18" i="10"/>
  <c r="D18" i="10" s="1"/>
  <c r="E17" i="10"/>
  <c r="D17" i="10" s="1"/>
  <c r="E16" i="10"/>
  <c r="D16" i="10" s="1"/>
  <c r="E15" i="10"/>
  <c r="D15" i="10" s="1"/>
  <c r="F14" i="10"/>
  <c r="E14" i="10"/>
  <c r="F13" i="10"/>
  <c r="E13" i="10"/>
  <c r="F12" i="10"/>
  <c r="E12" i="10"/>
  <c r="E11" i="10"/>
  <c r="D11" i="10" s="1"/>
  <c r="E10" i="10"/>
  <c r="D10" i="10" s="1"/>
  <c r="E9" i="10"/>
  <c r="D9" i="10" s="1"/>
  <c r="E8" i="10"/>
  <c r="D8" i="10" s="1"/>
  <c r="F7" i="10"/>
  <c r="E7" i="10"/>
  <c r="F6" i="10"/>
  <c r="E6" i="10"/>
  <c r="F5" i="10"/>
  <c r="E5" i="10"/>
  <c r="E46" i="11"/>
  <c r="D46" i="11" s="1"/>
  <c r="E45" i="11"/>
  <c r="D45" i="11" s="1"/>
  <c r="E44" i="11"/>
  <c r="D44" i="11" s="1"/>
  <c r="E43" i="11"/>
  <c r="D43" i="11" s="1"/>
  <c r="F42" i="11"/>
  <c r="E42" i="11"/>
  <c r="F41" i="11"/>
  <c r="E41" i="11"/>
  <c r="E39" i="11"/>
  <c r="D39" i="11" s="1"/>
  <c r="E38" i="11"/>
  <c r="D38" i="11" s="1"/>
  <c r="E37" i="11"/>
  <c r="D37" i="11" s="1"/>
  <c r="E36" i="11"/>
  <c r="D36" i="11" s="1"/>
  <c r="F35" i="11"/>
  <c r="E35" i="11"/>
  <c r="F34" i="11"/>
  <c r="E34" i="11"/>
  <c r="E32" i="11"/>
  <c r="D32" i="11" s="1"/>
  <c r="E31" i="11"/>
  <c r="D31" i="11" s="1"/>
  <c r="E30" i="11"/>
  <c r="D30" i="11" s="1"/>
  <c r="E29" i="11"/>
  <c r="D29" i="11" s="1"/>
  <c r="F28" i="11"/>
  <c r="E28" i="11"/>
  <c r="F27" i="11"/>
  <c r="E27" i="11"/>
  <c r="E25" i="11"/>
  <c r="D25" i="11" s="1"/>
  <c r="E24" i="11"/>
  <c r="D24" i="11" s="1"/>
  <c r="E23" i="11"/>
  <c r="D23" i="11" s="1"/>
  <c r="E22" i="11"/>
  <c r="D22" i="11" s="1"/>
  <c r="F21" i="11"/>
  <c r="E21" i="11"/>
  <c r="F20" i="11"/>
  <c r="E20" i="11"/>
  <c r="E18" i="11"/>
  <c r="D18" i="11" s="1"/>
  <c r="E17" i="11"/>
  <c r="D17" i="11" s="1"/>
  <c r="E16" i="11"/>
  <c r="D16" i="11" s="1"/>
  <c r="E15" i="11"/>
  <c r="D15" i="11" s="1"/>
  <c r="F14" i="11"/>
  <c r="E14" i="11"/>
  <c r="F13" i="11"/>
  <c r="E13" i="11"/>
  <c r="E11" i="11"/>
  <c r="D11" i="11" s="1"/>
  <c r="E10" i="11"/>
  <c r="B10" i="11" s="1"/>
  <c r="E9" i="11"/>
  <c r="D9" i="11" s="1"/>
  <c r="E8" i="11"/>
  <c r="B8" i="11" s="1"/>
  <c r="E7" i="11"/>
  <c r="F7" i="11"/>
  <c r="F6" i="11"/>
  <c r="E6" i="11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G1" i="11"/>
  <c r="H1" i="11" s="1"/>
  <c r="D3" i="11" s="1"/>
  <c r="N53" i="10"/>
  <c r="M53" i="10" s="1"/>
  <c r="N52" i="10"/>
  <c r="M52" i="10" s="1"/>
  <c r="N51" i="10"/>
  <c r="M51" i="10" s="1"/>
  <c r="N50" i="10"/>
  <c r="M50" i="10" s="1"/>
  <c r="O49" i="10"/>
  <c r="N49" i="10"/>
  <c r="O48" i="10"/>
  <c r="N48" i="10"/>
  <c r="O47" i="10"/>
  <c r="N47" i="10"/>
  <c r="N46" i="10"/>
  <c r="M46" i="10" s="1"/>
  <c r="N45" i="10"/>
  <c r="M45" i="10" s="1"/>
  <c r="N44" i="10"/>
  <c r="M44" i="10" s="1"/>
  <c r="N43" i="10"/>
  <c r="M43" i="10" s="1"/>
  <c r="O42" i="10"/>
  <c r="N42" i="10"/>
  <c r="O41" i="10"/>
  <c r="N41" i="10"/>
  <c r="O40" i="10"/>
  <c r="N40" i="10"/>
  <c r="N39" i="10"/>
  <c r="M39" i="10" s="1"/>
  <c r="N38" i="10"/>
  <c r="M38" i="10" s="1"/>
  <c r="N37" i="10"/>
  <c r="M37" i="10" s="1"/>
  <c r="N36" i="10"/>
  <c r="M36" i="10" s="1"/>
  <c r="O35" i="10"/>
  <c r="N35" i="10"/>
  <c r="O34" i="10"/>
  <c r="N34" i="10"/>
  <c r="O33" i="10"/>
  <c r="N33" i="10"/>
  <c r="N32" i="10"/>
  <c r="M32" i="10" s="1"/>
  <c r="N31" i="10"/>
  <c r="M31" i="10" s="1"/>
  <c r="N30" i="10"/>
  <c r="M30" i="10" s="1"/>
  <c r="N29" i="10"/>
  <c r="M29" i="10" s="1"/>
  <c r="O28" i="10"/>
  <c r="N28" i="10"/>
  <c r="O27" i="10"/>
  <c r="N27" i="10"/>
  <c r="O26" i="10"/>
  <c r="N26" i="10"/>
  <c r="N25" i="10"/>
  <c r="M25" i="10" s="1"/>
  <c r="N24" i="10"/>
  <c r="M24" i="10" s="1"/>
  <c r="N23" i="10"/>
  <c r="M23" i="10" s="1"/>
  <c r="N22" i="10"/>
  <c r="M22" i="10" s="1"/>
  <c r="O21" i="10"/>
  <c r="N21" i="10"/>
  <c r="O20" i="10"/>
  <c r="N20" i="10"/>
  <c r="O19" i="10"/>
  <c r="N19" i="10"/>
  <c r="N18" i="10"/>
  <c r="M18" i="10" s="1"/>
  <c r="N17" i="10"/>
  <c r="M17" i="10" s="1"/>
  <c r="N16" i="10"/>
  <c r="M16" i="10" s="1"/>
  <c r="N15" i="10"/>
  <c r="M15" i="10" s="1"/>
  <c r="O14" i="10"/>
  <c r="N14" i="10"/>
  <c r="O13" i="10"/>
  <c r="N13" i="10"/>
  <c r="O12" i="10"/>
  <c r="N12" i="10"/>
  <c r="N11" i="10"/>
  <c r="M11" i="10" s="1"/>
  <c r="N10" i="10"/>
  <c r="M10" i="10" s="1"/>
  <c r="N9" i="10"/>
  <c r="M9" i="10" s="1"/>
  <c r="N8" i="10"/>
  <c r="M8" i="10" s="1"/>
  <c r="O7" i="10"/>
  <c r="N7" i="10"/>
  <c r="O6" i="10"/>
  <c r="N6" i="10"/>
  <c r="J6" i="10"/>
  <c r="J7" i="10" s="1"/>
  <c r="J8" i="10" s="1"/>
  <c r="J9" i="10" s="1"/>
  <c r="J10" i="10" s="1"/>
  <c r="J11" i="10" s="1"/>
  <c r="J12" i="10" s="1"/>
  <c r="J13" i="10" s="1"/>
  <c r="J14" i="10" s="1"/>
  <c r="J15" i="10" s="1"/>
  <c r="J16" i="10" s="1"/>
  <c r="J17" i="10" s="1"/>
  <c r="J18" i="10" s="1"/>
  <c r="J19" i="10" s="1"/>
  <c r="J20" i="10" s="1"/>
  <c r="J21" i="10" s="1"/>
  <c r="J22" i="10" s="1"/>
  <c r="J23" i="10" s="1"/>
  <c r="J24" i="10" s="1"/>
  <c r="J25" i="10" s="1"/>
  <c r="J26" i="10" s="1"/>
  <c r="J27" i="10" s="1"/>
  <c r="J28" i="10" s="1"/>
  <c r="J29" i="10" s="1"/>
  <c r="J30" i="10" s="1"/>
  <c r="J31" i="10" s="1"/>
  <c r="J32" i="10" s="1"/>
  <c r="J33" i="10" s="1"/>
  <c r="J34" i="10" s="1"/>
  <c r="J35" i="10" s="1"/>
  <c r="J36" i="10" s="1"/>
  <c r="J37" i="10" s="1"/>
  <c r="J38" i="10" s="1"/>
  <c r="J39" i="10" s="1"/>
  <c r="J40" i="10" s="1"/>
  <c r="J41" i="10" s="1"/>
  <c r="J42" i="10" s="1"/>
  <c r="J43" i="10" s="1"/>
  <c r="J44" i="10" s="1"/>
  <c r="J45" i="10" s="1"/>
  <c r="J46" i="10" s="1"/>
  <c r="J47" i="10" s="1"/>
  <c r="J48" i="10" s="1"/>
  <c r="J49" i="10" s="1"/>
  <c r="J50" i="10" s="1"/>
  <c r="J51" i="10" s="1"/>
  <c r="J52" i="10" s="1"/>
  <c r="J53" i="10" s="1"/>
  <c r="O5" i="10"/>
  <c r="N5" i="10"/>
  <c r="P1" i="10"/>
  <c r="Q1" i="10" s="1"/>
  <c r="M3" i="10" s="1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G1" i="10"/>
  <c r="H1" i="10" s="1"/>
  <c r="A2" i="10" s="1"/>
  <c r="D3" i="18" l="1"/>
  <c r="A2" i="18"/>
  <c r="D3" i="16"/>
  <c r="A2" i="16"/>
  <c r="M33" i="24"/>
  <c r="K33" i="24"/>
  <c r="M35" i="24"/>
  <c r="K35" i="24"/>
  <c r="M37" i="24"/>
  <c r="K37" i="24"/>
  <c r="M39" i="24"/>
  <c r="K39" i="24"/>
  <c r="M41" i="24"/>
  <c r="K41" i="24"/>
  <c r="M43" i="24"/>
  <c r="K43" i="24"/>
  <c r="M45" i="24"/>
  <c r="K45" i="24"/>
  <c r="M47" i="24"/>
  <c r="K47" i="24"/>
  <c r="M49" i="24"/>
  <c r="K49" i="24"/>
  <c r="M51" i="24"/>
  <c r="K51" i="24"/>
  <c r="M34" i="24"/>
  <c r="K34" i="24"/>
  <c r="M36" i="24"/>
  <c r="K36" i="24"/>
  <c r="M38" i="24"/>
  <c r="K38" i="24"/>
  <c r="M40" i="24"/>
  <c r="K40" i="24"/>
  <c r="M42" i="24"/>
  <c r="K42" i="24"/>
  <c r="M44" i="24"/>
  <c r="K44" i="24"/>
  <c r="M46" i="24"/>
  <c r="K46" i="24"/>
  <c r="M48" i="24"/>
  <c r="K48" i="24"/>
  <c r="M50" i="24"/>
  <c r="K50" i="24"/>
  <c r="M32" i="24"/>
  <c r="D3" i="14"/>
  <c r="A2" i="14"/>
  <c r="T38" i="27"/>
  <c r="B23" i="27"/>
  <c r="B6" i="27"/>
  <c r="B8" i="27"/>
  <c r="B10" i="27"/>
  <c r="B12" i="27"/>
  <c r="B14" i="27"/>
  <c r="B16" i="27"/>
  <c r="B18" i="27"/>
  <c r="B20" i="27"/>
  <c r="B22" i="27"/>
  <c r="B24" i="27"/>
  <c r="T46" i="27"/>
  <c r="T42" i="27"/>
  <c r="T50" i="27"/>
  <c r="B7" i="27"/>
  <c r="B9" i="27"/>
  <c r="B11" i="27"/>
  <c r="B13" i="27"/>
  <c r="B15" i="27"/>
  <c r="B17" i="27"/>
  <c r="B19" i="27"/>
  <c r="T34" i="27"/>
  <c r="T35" i="27"/>
  <c r="T36" i="27"/>
  <c r="T39" i="27"/>
  <c r="T40" i="27"/>
  <c r="T43" i="27"/>
  <c r="T44" i="27"/>
  <c r="T47" i="27"/>
  <c r="T48" i="27"/>
  <c r="T51" i="27"/>
  <c r="B21" i="27"/>
  <c r="T7" i="27"/>
  <c r="K13" i="27"/>
  <c r="T15" i="27"/>
  <c r="B33" i="27"/>
  <c r="B35" i="27"/>
  <c r="B37" i="27"/>
  <c r="B39" i="27"/>
  <c r="B41" i="27"/>
  <c r="B43" i="27"/>
  <c r="B45" i="27"/>
  <c r="B47" i="27"/>
  <c r="B49" i="27"/>
  <c r="B51" i="27"/>
  <c r="K21" i="27"/>
  <c r="T11" i="27"/>
  <c r="T21" i="27"/>
  <c r="B32" i="27"/>
  <c r="B34" i="27"/>
  <c r="B36" i="27"/>
  <c r="B38" i="27"/>
  <c r="B40" i="27"/>
  <c r="B42" i="27"/>
  <c r="B44" i="27"/>
  <c r="B46" i="27"/>
  <c r="B48" i="27"/>
  <c r="B50" i="27"/>
  <c r="K9" i="27"/>
  <c r="K17" i="27"/>
  <c r="T5" i="27"/>
  <c r="T8" i="27"/>
  <c r="T9" i="27"/>
  <c r="T12" i="27"/>
  <c r="T13" i="27"/>
  <c r="T16" i="27"/>
  <c r="T17" i="27"/>
  <c r="T32" i="27"/>
  <c r="K36" i="27"/>
  <c r="K44" i="27"/>
  <c r="K48" i="27"/>
  <c r="K50" i="27"/>
  <c r="M51" i="27"/>
  <c r="K5" i="27"/>
  <c r="K6" i="27"/>
  <c r="K7" i="27"/>
  <c r="K10" i="27"/>
  <c r="K11" i="27"/>
  <c r="K14" i="27"/>
  <c r="K15" i="27"/>
  <c r="K18" i="27"/>
  <c r="K19" i="27"/>
  <c r="K22" i="27"/>
  <c r="K23" i="27"/>
  <c r="T6" i="27"/>
  <c r="T10" i="27"/>
  <c r="T14" i="27"/>
  <c r="T18" i="27"/>
  <c r="T19" i="27"/>
  <c r="T22" i="27"/>
  <c r="T23" i="27"/>
  <c r="T33" i="27"/>
  <c r="T37" i="27"/>
  <c r="T41" i="27"/>
  <c r="T45" i="27"/>
  <c r="T49" i="27"/>
  <c r="T20" i="27"/>
  <c r="T24" i="27"/>
  <c r="K34" i="27"/>
  <c r="M35" i="27"/>
  <c r="K8" i="27"/>
  <c r="K12" i="27"/>
  <c r="K16" i="27"/>
  <c r="K20" i="27"/>
  <c r="K24" i="27"/>
  <c r="K40" i="27"/>
  <c r="K42" i="27"/>
  <c r="M43" i="27"/>
  <c r="K38" i="27"/>
  <c r="M39" i="27"/>
  <c r="K46" i="27"/>
  <c r="M47" i="27"/>
  <c r="M33" i="27"/>
  <c r="M37" i="27"/>
  <c r="M41" i="27"/>
  <c r="M45" i="27"/>
  <c r="M49" i="27"/>
  <c r="M32" i="27"/>
  <c r="K33" i="27"/>
  <c r="M34" i="27"/>
  <c r="K35" i="27"/>
  <c r="M36" i="27"/>
  <c r="K37" i="27"/>
  <c r="M38" i="27"/>
  <c r="K39" i="27"/>
  <c r="M40" i="27"/>
  <c r="K41" i="27"/>
  <c r="M42" i="27"/>
  <c r="K43" i="27"/>
  <c r="M44" i="27"/>
  <c r="K45" i="27"/>
  <c r="M46" i="27"/>
  <c r="K47" i="27"/>
  <c r="M48" i="27"/>
  <c r="K49" i="27"/>
  <c r="M50" i="27"/>
  <c r="K51" i="27"/>
  <c r="K32" i="27"/>
  <c r="B5" i="27"/>
  <c r="V3" i="27"/>
  <c r="S2" i="27"/>
  <c r="V30" i="27"/>
  <c r="J2" i="27"/>
  <c r="L7" i="16"/>
  <c r="N8" i="16"/>
  <c r="N3" i="16"/>
  <c r="D30" i="27"/>
  <c r="L5" i="16"/>
  <c r="D3" i="27"/>
  <c r="M30" i="27"/>
  <c r="N9" i="16"/>
  <c r="L6" i="16"/>
  <c r="L8" i="16"/>
  <c r="L9" i="16"/>
  <c r="L10" i="16"/>
  <c r="Y6" i="26"/>
  <c r="V6" i="26" s="1"/>
  <c r="W6" i="26" s="1"/>
  <c r="V8" i="26"/>
  <c r="W8" i="26" s="1"/>
  <c r="V10" i="26"/>
  <c r="W10" i="26" s="1"/>
  <c r="V12" i="26"/>
  <c r="W12" i="26" s="1"/>
  <c r="V14" i="26"/>
  <c r="W14" i="26" s="1"/>
  <c r="V16" i="26"/>
  <c r="W16" i="26" s="1"/>
  <c r="V18" i="26"/>
  <c r="W18" i="26" s="1"/>
  <c r="V20" i="26"/>
  <c r="W20" i="26" s="1"/>
  <c r="V22" i="26"/>
  <c r="W22" i="26" s="1"/>
  <c r="V24" i="26"/>
  <c r="W24" i="26" s="1"/>
  <c r="Y7" i="26"/>
  <c r="V7" i="26" s="1"/>
  <c r="W7" i="26" s="1"/>
  <c r="Y9" i="26"/>
  <c r="V9" i="26" s="1"/>
  <c r="W9" i="26" s="1"/>
  <c r="Y11" i="26"/>
  <c r="V11" i="26" s="1"/>
  <c r="W11" i="26" s="1"/>
  <c r="Y13" i="26"/>
  <c r="V13" i="26" s="1"/>
  <c r="W13" i="26" s="1"/>
  <c r="Y15" i="26"/>
  <c r="V15" i="26" s="1"/>
  <c r="W15" i="26" s="1"/>
  <c r="Y17" i="26"/>
  <c r="V17" i="26" s="1"/>
  <c r="W17" i="26" s="1"/>
  <c r="Y19" i="26"/>
  <c r="V19" i="26" s="1"/>
  <c r="W19" i="26" s="1"/>
  <c r="Y21" i="26"/>
  <c r="V21" i="26" s="1"/>
  <c r="W21" i="26" s="1"/>
  <c r="Y23" i="26"/>
  <c r="V23" i="26" s="1"/>
  <c r="W23" i="26" s="1"/>
  <c r="Y5" i="26"/>
  <c r="V5" i="26" s="1"/>
  <c r="W5" i="26" s="1"/>
  <c r="G7" i="16"/>
  <c r="D7" i="16" s="1"/>
  <c r="E7" i="16" s="1"/>
  <c r="D32" i="26"/>
  <c r="D34" i="26"/>
  <c r="D36" i="26"/>
  <c r="D38" i="26"/>
  <c r="D40" i="26"/>
  <c r="D6" i="26"/>
  <c r="D8" i="26"/>
  <c r="D10" i="26"/>
  <c r="D12" i="26"/>
  <c r="D14" i="26"/>
  <c r="D16" i="26"/>
  <c r="D18" i="26"/>
  <c r="D20" i="26"/>
  <c r="D22" i="26"/>
  <c r="D24" i="26"/>
  <c r="T6" i="26"/>
  <c r="T9" i="26"/>
  <c r="T11" i="26"/>
  <c r="T13" i="26"/>
  <c r="T15" i="26"/>
  <c r="T17" i="26"/>
  <c r="T19" i="26"/>
  <c r="T21" i="26"/>
  <c r="T23" i="26"/>
  <c r="B33" i="26"/>
  <c r="B35" i="26"/>
  <c r="B37" i="26"/>
  <c r="B39" i="26"/>
  <c r="B32" i="26"/>
  <c r="B34" i="26"/>
  <c r="B36" i="26"/>
  <c r="B38" i="26"/>
  <c r="D15" i="26"/>
  <c r="D17" i="26"/>
  <c r="D19" i="26"/>
  <c r="D21" i="26"/>
  <c r="D23" i="26"/>
  <c r="D42" i="26"/>
  <c r="D44" i="26"/>
  <c r="D46" i="26"/>
  <c r="D48" i="26"/>
  <c r="D50" i="26"/>
  <c r="B41" i="26"/>
  <c r="B43" i="26"/>
  <c r="B45" i="26"/>
  <c r="B47" i="26"/>
  <c r="B49" i="26"/>
  <c r="D51" i="26"/>
  <c r="B51" i="26"/>
  <c r="D7" i="26"/>
  <c r="B7" i="26"/>
  <c r="D9" i="26"/>
  <c r="B9" i="26"/>
  <c r="D11" i="26"/>
  <c r="B11" i="26"/>
  <c r="D13" i="26"/>
  <c r="B13" i="26"/>
  <c r="B40" i="26"/>
  <c r="B42" i="26"/>
  <c r="B44" i="26"/>
  <c r="B46" i="26"/>
  <c r="B48" i="26"/>
  <c r="B50" i="26"/>
  <c r="B6" i="26"/>
  <c r="B8" i="26"/>
  <c r="B10" i="26"/>
  <c r="B12" i="26"/>
  <c r="B14" i="26"/>
  <c r="B15" i="26"/>
  <c r="B16" i="26"/>
  <c r="B17" i="26"/>
  <c r="B18" i="26"/>
  <c r="B19" i="26"/>
  <c r="B20" i="26"/>
  <c r="B21" i="26"/>
  <c r="B22" i="26"/>
  <c r="B23" i="26"/>
  <c r="B24" i="26"/>
  <c r="T5" i="26"/>
  <c r="T8" i="26"/>
  <c r="T10" i="26"/>
  <c r="T12" i="26"/>
  <c r="T14" i="26"/>
  <c r="T16" i="26"/>
  <c r="T18" i="26"/>
  <c r="T20" i="26"/>
  <c r="T22" i="26"/>
  <c r="T24" i="26"/>
  <c r="D33" i="26"/>
  <c r="D35" i="26"/>
  <c r="D37" i="26"/>
  <c r="D39" i="26"/>
  <c r="D41" i="26"/>
  <c r="D43" i="26"/>
  <c r="D45" i="26"/>
  <c r="D47" i="26"/>
  <c r="D49" i="26"/>
  <c r="K7" i="26"/>
  <c r="K16" i="26"/>
  <c r="B5" i="26"/>
  <c r="D5" i="26"/>
  <c r="K8" i="26"/>
  <c r="K9" i="26"/>
  <c r="K12" i="26"/>
  <c r="T34" i="26"/>
  <c r="T36" i="26"/>
  <c r="T38" i="26"/>
  <c r="T40" i="26"/>
  <c r="T42" i="26"/>
  <c r="T44" i="26"/>
  <c r="T46" i="26"/>
  <c r="T48" i="26"/>
  <c r="K13" i="26"/>
  <c r="K14" i="26"/>
  <c r="K17" i="26"/>
  <c r="K18" i="26"/>
  <c r="K21" i="26"/>
  <c r="K6" i="26"/>
  <c r="K10" i="26"/>
  <c r="K11" i="26"/>
  <c r="K15" i="26"/>
  <c r="K19" i="26"/>
  <c r="K22" i="26"/>
  <c r="K23" i="26"/>
  <c r="T50" i="26"/>
  <c r="K20" i="26"/>
  <c r="K24" i="26"/>
  <c r="M5" i="26"/>
  <c r="T33" i="26"/>
  <c r="T35" i="26"/>
  <c r="T37" i="26"/>
  <c r="T39" i="26"/>
  <c r="T41" i="26"/>
  <c r="T43" i="26"/>
  <c r="T45" i="26"/>
  <c r="T47" i="26"/>
  <c r="T49" i="26"/>
  <c r="T51" i="26"/>
  <c r="K36" i="26"/>
  <c r="K44" i="26"/>
  <c r="K48" i="26"/>
  <c r="K50" i="26"/>
  <c r="M51" i="26"/>
  <c r="K34" i="26"/>
  <c r="M35" i="26"/>
  <c r="K40" i="26"/>
  <c r="K42" i="26"/>
  <c r="M43" i="26"/>
  <c r="K38" i="26"/>
  <c r="M39" i="26"/>
  <c r="K46" i="26"/>
  <c r="M47" i="26"/>
  <c r="M33" i="26"/>
  <c r="M37" i="26"/>
  <c r="M41" i="26"/>
  <c r="M45" i="26"/>
  <c r="M49" i="26"/>
  <c r="K33" i="26"/>
  <c r="M34" i="26"/>
  <c r="K35" i="26"/>
  <c r="M36" i="26"/>
  <c r="K37" i="26"/>
  <c r="M38" i="26"/>
  <c r="K39" i="26"/>
  <c r="M40" i="26"/>
  <c r="K41" i="26"/>
  <c r="M42" i="26"/>
  <c r="K43" i="26"/>
  <c r="M44" i="26"/>
  <c r="K45" i="26"/>
  <c r="M46" i="26"/>
  <c r="K47" i="26"/>
  <c r="M48" i="26"/>
  <c r="K49" i="26"/>
  <c r="M50" i="26"/>
  <c r="K51" i="26"/>
  <c r="K32" i="26"/>
  <c r="M32" i="26"/>
  <c r="T32" i="26"/>
  <c r="A2" i="26"/>
  <c r="A29" i="26"/>
  <c r="V30" i="26"/>
  <c r="V3" i="26"/>
  <c r="T7" i="26"/>
  <c r="T33" i="24"/>
  <c r="V51" i="24"/>
  <c r="T35" i="24"/>
  <c r="T37" i="24"/>
  <c r="T39" i="24"/>
  <c r="T41" i="24"/>
  <c r="T43" i="24"/>
  <c r="T45" i="24"/>
  <c r="T47" i="24"/>
  <c r="T49" i="24"/>
  <c r="T51" i="24"/>
  <c r="M3" i="26"/>
  <c r="M30" i="26"/>
  <c r="T5" i="24"/>
  <c r="T7" i="24"/>
  <c r="T9" i="24"/>
  <c r="T11" i="24"/>
  <c r="T13" i="24"/>
  <c r="T15" i="24"/>
  <c r="T17" i="24"/>
  <c r="T19" i="24"/>
  <c r="T21" i="24"/>
  <c r="T23" i="24"/>
  <c r="B32" i="24"/>
  <c r="B48" i="24"/>
  <c r="V32" i="24"/>
  <c r="V34" i="24"/>
  <c r="V36" i="24"/>
  <c r="V38" i="24"/>
  <c r="V40" i="24"/>
  <c r="V42" i="24"/>
  <c r="V44" i="24"/>
  <c r="V46" i="24"/>
  <c r="V48" i="24"/>
  <c r="V50" i="24"/>
  <c r="B40" i="24"/>
  <c r="T32" i="24"/>
  <c r="T34" i="24"/>
  <c r="T36" i="24"/>
  <c r="T38" i="24"/>
  <c r="T40" i="24"/>
  <c r="T42" i="24"/>
  <c r="T44" i="24"/>
  <c r="T46" i="24"/>
  <c r="T48" i="24"/>
  <c r="T50" i="24"/>
  <c r="B36" i="24"/>
  <c r="B44" i="24"/>
  <c r="K17" i="24"/>
  <c r="T6" i="24"/>
  <c r="T8" i="24"/>
  <c r="T10" i="24"/>
  <c r="T12" i="24"/>
  <c r="T14" i="24"/>
  <c r="T16" i="24"/>
  <c r="T18" i="24"/>
  <c r="T20" i="24"/>
  <c r="T22" i="24"/>
  <c r="T24" i="24"/>
  <c r="B33" i="24"/>
  <c r="B34" i="24"/>
  <c r="B37" i="24"/>
  <c r="B38" i="24"/>
  <c r="B41" i="24"/>
  <c r="B42" i="24"/>
  <c r="B45" i="24"/>
  <c r="B46" i="24"/>
  <c r="B49" i="24"/>
  <c r="B50" i="24"/>
  <c r="V33" i="24"/>
  <c r="V35" i="24"/>
  <c r="V37" i="24"/>
  <c r="V39" i="24"/>
  <c r="V41" i="24"/>
  <c r="V43" i="24"/>
  <c r="V45" i="24"/>
  <c r="V47" i="24"/>
  <c r="V49" i="24"/>
  <c r="K9" i="24"/>
  <c r="B35" i="24"/>
  <c r="B39" i="24"/>
  <c r="B43" i="24"/>
  <c r="B47" i="24"/>
  <c r="B51" i="24"/>
  <c r="B5" i="24"/>
  <c r="K5" i="24"/>
  <c r="K13" i="24"/>
  <c r="K21" i="24"/>
  <c r="K7" i="24"/>
  <c r="K11" i="24"/>
  <c r="K15" i="24"/>
  <c r="K19" i="24"/>
  <c r="K23" i="24"/>
  <c r="K6" i="24"/>
  <c r="K8" i="24"/>
  <c r="K10" i="24"/>
  <c r="K12" i="24"/>
  <c r="K14" i="24"/>
  <c r="K16" i="24"/>
  <c r="K18" i="24"/>
  <c r="K20" i="24"/>
  <c r="K22" i="24"/>
  <c r="K24" i="24"/>
  <c r="B11" i="23"/>
  <c r="S2" i="24"/>
  <c r="B45" i="23"/>
  <c r="B19" i="23"/>
  <c r="K21" i="23"/>
  <c r="B41" i="23"/>
  <c r="K46" i="23"/>
  <c r="T37" i="23"/>
  <c r="B8" i="23"/>
  <c r="A2" i="24"/>
  <c r="T49" i="23"/>
  <c r="B6" i="23"/>
  <c r="B15" i="23"/>
  <c r="B23" i="23"/>
  <c r="B32" i="23"/>
  <c r="B37" i="23"/>
  <c r="T45" i="23"/>
  <c r="B9" i="23"/>
  <c r="B12" i="23"/>
  <c r="B13" i="23"/>
  <c r="B16" i="23"/>
  <c r="B17" i="23"/>
  <c r="B20" i="23"/>
  <c r="B21" i="23"/>
  <c r="B24" i="23"/>
  <c r="K33" i="23"/>
  <c r="M34" i="23"/>
  <c r="K34" i="23"/>
  <c r="M38" i="23"/>
  <c r="K38" i="23"/>
  <c r="T33" i="23"/>
  <c r="V34" i="23"/>
  <c r="T34" i="23"/>
  <c r="V39" i="23"/>
  <c r="T39" i="23"/>
  <c r="T41" i="23"/>
  <c r="V42" i="23"/>
  <c r="T42" i="23"/>
  <c r="V47" i="23"/>
  <c r="T47" i="23"/>
  <c r="T9" i="23"/>
  <c r="B38" i="23"/>
  <c r="B39" i="23"/>
  <c r="B42" i="23"/>
  <c r="B43" i="23"/>
  <c r="M35" i="23"/>
  <c r="K35" i="23"/>
  <c r="V35" i="23"/>
  <c r="T35" i="23"/>
  <c r="V38" i="23"/>
  <c r="T38" i="23"/>
  <c r="V43" i="23"/>
  <c r="T43" i="23"/>
  <c r="V46" i="23"/>
  <c r="T46" i="23"/>
  <c r="T50" i="23"/>
  <c r="T51" i="23"/>
  <c r="D46" i="23"/>
  <c r="B46" i="23"/>
  <c r="D50" i="23"/>
  <c r="B50" i="23"/>
  <c r="M50" i="23"/>
  <c r="K50" i="23"/>
  <c r="D10" i="23"/>
  <c r="B10" i="23"/>
  <c r="D14" i="23"/>
  <c r="B14" i="23"/>
  <c r="D18" i="23"/>
  <c r="B18" i="23"/>
  <c r="D22" i="23"/>
  <c r="B22" i="23"/>
  <c r="M30" i="24"/>
  <c r="K5" i="23"/>
  <c r="T5" i="23"/>
  <c r="T15" i="23"/>
  <c r="B34" i="23"/>
  <c r="D47" i="23"/>
  <c r="B47" i="23"/>
  <c r="M42" i="23"/>
  <c r="K42" i="23"/>
  <c r="B7" i="23"/>
  <c r="M3" i="24"/>
  <c r="D30" i="24"/>
  <c r="V30" i="24"/>
  <c r="K17" i="23"/>
  <c r="K22" i="23"/>
  <c r="K23" i="23"/>
  <c r="T6" i="23"/>
  <c r="T7" i="23"/>
  <c r="T10" i="23"/>
  <c r="T11" i="23"/>
  <c r="T21" i="23"/>
  <c r="B35" i="23"/>
  <c r="B36" i="23"/>
  <c r="B40" i="23"/>
  <c r="B44" i="23"/>
  <c r="B48" i="23"/>
  <c r="B51" i="23"/>
  <c r="K32" i="23"/>
  <c r="K36" i="23"/>
  <c r="K39" i="23"/>
  <c r="K40" i="23"/>
  <c r="K43" i="23"/>
  <c r="K44" i="23"/>
  <c r="K47" i="23"/>
  <c r="K48" i="23"/>
  <c r="K51" i="23"/>
  <c r="T32" i="23"/>
  <c r="T36" i="23"/>
  <c r="T40" i="23"/>
  <c r="T44" i="23"/>
  <c r="T48" i="23"/>
  <c r="K6" i="23"/>
  <c r="K9" i="23"/>
  <c r="T8" i="23"/>
  <c r="T12" i="23"/>
  <c r="T13" i="23"/>
  <c r="T16" i="23"/>
  <c r="T17" i="23"/>
  <c r="B49" i="23"/>
  <c r="K37" i="23"/>
  <c r="K41" i="23"/>
  <c r="K45" i="23"/>
  <c r="K49" i="23"/>
  <c r="K13" i="23"/>
  <c r="K24" i="23"/>
  <c r="T14" i="23"/>
  <c r="T18" i="23"/>
  <c r="T19" i="23"/>
  <c r="T22" i="23"/>
  <c r="T23" i="23"/>
  <c r="B33" i="23"/>
  <c r="T20" i="23"/>
  <c r="T24" i="23"/>
  <c r="B5" i="23"/>
  <c r="K10" i="23"/>
  <c r="K11" i="23"/>
  <c r="K14" i="23"/>
  <c r="K15" i="23"/>
  <c r="K18" i="23"/>
  <c r="K19" i="23"/>
  <c r="K7" i="23"/>
  <c r="K8" i="23"/>
  <c r="K12" i="23"/>
  <c r="K16" i="23"/>
  <c r="K20" i="23"/>
  <c r="AC19" i="22"/>
  <c r="T39" i="22"/>
  <c r="B9" i="22"/>
  <c r="D10" i="22"/>
  <c r="B11" i="22"/>
  <c r="D12" i="22"/>
  <c r="B13" i="22"/>
  <c r="D14" i="22"/>
  <c r="B15" i="22"/>
  <c r="D16" i="22"/>
  <c r="B17" i="22"/>
  <c r="D18" i="22"/>
  <c r="B19" i="22"/>
  <c r="D20" i="22"/>
  <c r="B21" i="22"/>
  <c r="D22" i="22"/>
  <c r="B23" i="22"/>
  <c r="D24" i="22"/>
  <c r="D3" i="23"/>
  <c r="V3" i="23"/>
  <c r="M3" i="23"/>
  <c r="AC11" i="22"/>
  <c r="T47" i="22"/>
  <c r="B7" i="22"/>
  <c r="D8" i="22"/>
  <c r="M30" i="23"/>
  <c r="D30" i="23"/>
  <c r="V30" i="23"/>
  <c r="AC7" i="22"/>
  <c r="AC15" i="22"/>
  <c r="AC23" i="22"/>
  <c r="T35" i="22"/>
  <c r="T43" i="22"/>
  <c r="T51" i="22"/>
  <c r="D6" i="22"/>
  <c r="K40" i="22"/>
  <c r="AC8" i="22"/>
  <c r="AC9" i="22"/>
  <c r="AC12" i="22"/>
  <c r="AC13" i="22"/>
  <c r="AC16" i="22"/>
  <c r="AC17" i="22"/>
  <c r="AC20" i="22"/>
  <c r="AC21" i="22"/>
  <c r="AC24" i="22"/>
  <c r="T32" i="22"/>
  <c r="T33" i="22"/>
  <c r="T36" i="22"/>
  <c r="T37" i="22"/>
  <c r="T40" i="22"/>
  <c r="T41" i="22"/>
  <c r="T44" i="22"/>
  <c r="T45" i="22"/>
  <c r="T48" i="22"/>
  <c r="T49" i="22"/>
  <c r="B6" i="22"/>
  <c r="D7" i="22"/>
  <c r="B8" i="22"/>
  <c r="D9" i="22"/>
  <c r="B10" i="22"/>
  <c r="D11" i="22"/>
  <c r="B12" i="22"/>
  <c r="D13" i="22"/>
  <c r="B14" i="22"/>
  <c r="D15" i="22"/>
  <c r="B16" i="22"/>
  <c r="D17" i="22"/>
  <c r="B18" i="22"/>
  <c r="D19" i="22"/>
  <c r="B20" i="22"/>
  <c r="D21" i="22"/>
  <c r="B22" i="22"/>
  <c r="D23" i="22"/>
  <c r="B24" i="22"/>
  <c r="B42" i="22"/>
  <c r="AC5" i="22"/>
  <c r="AC6" i="22"/>
  <c r="AC10" i="22"/>
  <c r="T34" i="22"/>
  <c r="T38" i="22"/>
  <c r="T42" i="22"/>
  <c r="T46" i="22"/>
  <c r="T50" i="22"/>
  <c r="T18" i="22"/>
  <c r="B34" i="22"/>
  <c r="K32" i="22"/>
  <c r="K48" i="22"/>
  <c r="AC14" i="22"/>
  <c r="AC18" i="22"/>
  <c r="AC22" i="22"/>
  <c r="B38" i="22"/>
  <c r="B46" i="22"/>
  <c r="K36" i="22"/>
  <c r="K44" i="22"/>
  <c r="B32" i="22"/>
  <c r="B35" i="22"/>
  <c r="B36" i="22"/>
  <c r="B39" i="22"/>
  <c r="B40" i="22"/>
  <c r="B43" i="22"/>
  <c r="B44" i="22"/>
  <c r="B47" i="22"/>
  <c r="B48" i="22"/>
  <c r="B49" i="22"/>
  <c r="B50" i="22"/>
  <c r="K33" i="22"/>
  <c r="K34" i="22"/>
  <c r="K37" i="22"/>
  <c r="K38" i="22"/>
  <c r="K41" i="22"/>
  <c r="K42" i="22"/>
  <c r="K45" i="22"/>
  <c r="K46" i="22"/>
  <c r="K49" i="22"/>
  <c r="K50" i="22"/>
  <c r="K13" i="22"/>
  <c r="T10" i="22"/>
  <c r="K35" i="22"/>
  <c r="K39" i="22"/>
  <c r="K43" i="22"/>
  <c r="K47" i="22"/>
  <c r="K51" i="22"/>
  <c r="K23" i="22"/>
  <c r="T6" i="22"/>
  <c r="T14" i="22"/>
  <c r="B37" i="22"/>
  <c r="B41" i="22"/>
  <c r="B45" i="22"/>
  <c r="K5" i="22"/>
  <c r="K19" i="22"/>
  <c r="T7" i="22"/>
  <c r="T8" i="22"/>
  <c r="T11" i="22"/>
  <c r="T12" i="22"/>
  <c r="T15" i="22"/>
  <c r="T16" i="22"/>
  <c r="T19" i="22"/>
  <c r="T20" i="22"/>
  <c r="T23" i="22"/>
  <c r="B33" i="22"/>
  <c r="B51" i="22"/>
  <c r="K9" i="22"/>
  <c r="K17" i="22"/>
  <c r="K20" i="22"/>
  <c r="K21" i="22"/>
  <c r="K24" i="22"/>
  <c r="T5" i="22"/>
  <c r="T9" i="22"/>
  <c r="T13" i="22"/>
  <c r="T17" i="22"/>
  <c r="T21" i="22"/>
  <c r="T24" i="22"/>
  <c r="D5" i="22"/>
  <c r="K6" i="22"/>
  <c r="K7" i="22"/>
  <c r="K10" i="22"/>
  <c r="K11" i="22"/>
  <c r="K14" i="22"/>
  <c r="K15" i="22"/>
  <c r="K18" i="22"/>
  <c r="K22" i="22"/>
  <c r="T22" i="22"/>
  <c r="B5" i="22"/>
  <c r="K8" i="22"/>
  <c r="K12" i="22"/>
  <c r="K16" i="22"/>
  <c r="AB2" i="22"/>
  <c r="T48" i="21"/>
  <c r="S2" i="22"/>
  <c r="T40" i="21"/>
  <c r="A2" i="22"/>
  <c r="V30" i="22"/>
  <c r="S29" i="22"/>
  <c r="T36" i="21"/>
  <c r="T44" i="21"/>
  <c r="T33" i="21"/>
  <c r="T34" i="21"/>
  <c r="T37" i="21"/>
  <c r="T38" i="21"/>
  <c r="T41" i="21"/>
  <c r="T42" i="21"/>
  <c r="T45" i="21"/>
  <c r="T46" i="21"/>
  <c r="T49" i="21"/>
  <c r="T50" i="21"/>
  <c r="A29" i="22"/>
  <c r="J2" i="22"/>
  <c r="M30" i="22"/>
  <c r="K35" i="21"/>
  <c r="K44" i="21"/>
  <c r="K33" i="21"/>
  <c r="K36" i="21"/>
  <c r="K37" i="21"/>
  <c r="K40" i="21"/>
  <c r="K48" i="21"/>
  <c r="T35" i="21"/>
  <c r="T39" i="21"/>
  <c r="T43" i="21"/>
  <c r="T47" i="21"/>
  <c r="T51" i="21"/>
  <c r="B40" i="21"/>
  <c r="B32" i="21"/>
  <c r="B48" i="21"/>
  <c r="K41" i="21"/>
  <c r="K42" i="21"/>
  <c r="K45" i="21"/>
  <c r="K46" i="21"/>
  <c r="K49" i="21"/>
  <c r="K50" i="21"/>
  <c r="B36" i="21"/>
  <c r="B44" i="21"/>
  <c r="K32" i="21"/>
  <c r="K34" i="21"/>
  <c r="K38" i="21"/>
  <c r="K39" i="21"/>
  <c r="K43" i="21"/>
  <c r="AC21" i="21"/>
  <c r="B33" i="21"/>
  <c r="B34" i="21"/>
  <c r="B37" i="21"/>
  <c r="B38" i="21"/>
  <c r="B41" i="21"/>
  <c r="B42" i="21"/>
  <c r="B45" i="21"/>
  <c r="B46" i="21"/>
  <c r="B49" i="21"/>
  <c r="B50" i="21"/>
  <c r="T32" i="21"/>
  <c r="K47" i="21"/>
  <c r="K51" i="21"/>
  <c r="B35" i="21"/>
  <c r="B39" i="21"/>
  <c r="B43" i="21"/>
  <c r="B47" i="21"/>
  <c r="B51" i="21"/>
  <c r="AC9" i="21"/>
  <c r="AC17" i="21"/>
  <c r="AC13" i="21"/>
  <c r="AC18" i="21"/>
  <c r="AC19" i="21"/>
  <c r="AC22" i="21"/>
  <c r="AC23" i="21"/>
  <c r="T8" i="21"/>
  <c r="T16" i="21"/>
  <c r="T20" i="21"/>
  <c r="T22" i="21"/>
  <c r="V24" i="21"/>
  <c r="AC5" i="21"/>
  <c r="AC6" i="21"/>
  <c r="AC7" i="21"/>
  <c r="AC10" i="21"/>
  <c r="AC11" i="21"/>
  <c r="AC14" i="21"/>
  <c r="AC15" i="21"/>
  <c r="D16" i="21"/>
  <c r="AC8" i="21"/>
  <c r="AC12" i="21"/>
  <c r="AC16" i="21"/>
  <c r="AC20" i="21"/>
  <c r="AC24" i="21"/>
  <c r="D8" i="21"/>
  <c r="D12" i="21"/>
  <c r="D14" i="21"/>
  <c r="D15" i="21"/>
  <c r="B16" i="21"/>
  <c r="T6" i="21"/>
  <c r="V7" i="21"/>
  <c r="V23" i="21"/>
  <c r="T24" i="21"/>
  <c r="T12" i="21"/>
  <c r="T14" i="21"/>
  <c r="V15" i="21"/>
  <c r="AB2" i="21"/>
  <c r="T10" i="21"/>
  <c r="V11" i="21"/>
  <c r="T18" i="21"/>
  <c r="V19" i="21"/>
  <c r="S2" i="21"/>
  <c r="V5" i="21"/>
  <c r="V9" i="21"/>
  <c r="V13" i="21"/>
  <c r="V17" i="21"/>
  <c r="V21" i="21"/>
  <c r="J2" i="21"/>
  <c r="K8" i="21"/>
  <c r="M24" i="21"/>
  <c r="T5" i="21"/>
  <c r="V6" i="21"/>
  <c r="T7" i="21"/>
  <c r="V8" i="21"/>
  <c r="T9" i="21"/>
  <c r="V10" i="21"/>
  <c r="T11" i="21"/>
  <c r="V12" i="21"/>
  <c r="T13" i="21"/>
  <c r="V14" i="21"/>
  <c r="T15" i="21"/>
  <c r="V16" i="21"/>
  <c r="T17" i="21"/>
  <c r="V18" i="21"/>
  <c r="T19" i="21"/>
  <c r="V20" i="21"/>
  <c r="T21" i="21"/>
  <c r="V22" i="21"/>
  <c r="T23" i="21"/>
  <c r="A2" i="21"/>
  <c r="K6" i="21"/>
  <c r="M7" i="21"/>
  <c r="K16" i="21"/>
  <c r="K20" i="21"/>
  <c r="K22" i="21"/>
  <c r="M23" i="21"/>
  <c r="K24" i="21"/>
  <c r="K12" i="21"/>
  <c r="K14" i="21"/>
  <c r="M15" i="21"/>
  <c r="K10" i="21"/>
  <c r="M11" i="21"/>
  <c r="K18" i="21"/>
  <c r="M19" i="21"/>
  <c r="M5" i="21"/>
  <c r="M9" i="21"/>
  <c r="M13" i="21"/>
  <c r="M17" i="21"/>
  <c r="M21" i="21"/>
  <c r="D24" i="21"/>
  <c r="K5" i="21"/>
  <c r="M6" i="21"/>
  <c r="K7" i="21"/>
  <c r="M8" i="21"/>
  <c r="K9" i="21"/>
  <c r="M10" i="21"/>
  <c r="K11" i="21"/>
  <c r="M12" i="21"/>
  <c r="K13" i="21"/>
  <c r="M14" i="21"/>
  <c r="K15" i="21"/>
  <c r="M16" i="21"/>
  <c r="K17" i="21"/>
  <c r="M18" i="21"/>
  <c r="K19" i="21"/>
  <c r="M20" i="21"/>
  <c r="K21" i="21"/>
  <c r="M22" i="21"/>
  <c r="K23" i="21"/>
  <c r="D6" i="21"/>
  <c r="D7" i="21"/>
  <c r="B8" i="21"/>
  <c r="D20" i="21"/>
  <c r="D22" i="21"/>
  <c r="D23" i="21"/>
  <c r="D10" i="21"/>
  <c r="D11" i="21"/>
  <c r="B12" i="21"/>
  <c r="D18" i="21"/>
  <c r="D19" i="21"/>
  <c r="B20" i="21"/>
  <c r="B24" i="21"/>
  <c r="B6" i="21"/>
  <c r="D9" i="21"/>
  <c r="B10" i="21"/>
  <c r="D13" i="21"/>
  <c r="B14" i="21"/>
  <c r="D17" i="21"/>
  <c r="B18" i="21"/>
  <c r="D21" i="21"/>
  <c r="B22" i="21"/>
  <c r="B7" i="21"/>
  <c r="B9" i="21"/>
  <c r="B11" i="21"/>
  <c r="B13" i="21"/>
  <c r="B15" i="21"/>
  <c r="B17" i="21"/>
  <c r="B19" i="21"/>
  <c r="B21" i="21"/>
  <c r="B23" i="21"/>
  <c r="D5" i="21"/>
  <c r="B5" i="21"/>
  <c r="M30" i="21"/>
  <c r="D30" i="21"/>
  <c r="V30" i="21"/>
  <c r="B45" i="20"/>
  <c r="B37" i="20"/>
  <c r="B41" i="20"/>
  <c r="B43" i="20"/>
  <c r="D44" i="20"/>
  <c r="T32" i="20"/>
  <c r="B35" i="20"/>
  <c r="D36" i="20"/>
  <c r="B49" i="20"/>
  <c r="D51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S29" i="20"/>
  <c r="T33" i="20"/>
  <c r="T34" i="20"/>
  <c r="T35" i="20"/>
  <c r="T36" i="20"/>
  <c r="T37" i="20"/>
  <c r="T38" i="20"/>
  <c r="T39" i="20"/>
  <c r="T40" i="20"/>
  <c r="T41" i="20"/>
  <c r="T42" i="20"/>
  <c r="T43" i="20"/>
  <c r="T44" i="20"/>
  <c r="T45" i="20"/>
  <c r="T46" i="20"/>
  <c r="T47" i="20"/>
  <c r="T48" i="20"/>
  <c r="T49" i="20"/>
  <c r="T50" i="20"/>
  <c r="T51" i="20"/>
  <c r="D32" i="20"/>
  <c r="B39" i="20"/>
  <c r="D40" i="20"/>
  <c r="B47" i="20"/>
  <c r="D48" i="20"/>
  <c r="K32" i="20"/>
  <c r="J29" i="20"/>
  <c r="D33" i="20"/>
  <c r="D34" i="20"/>
  <c r="D38" i="20"/>
  <c r="D42" i="20"/>
  <c r="D46" i="20"/>
  <c r="D50" i="20"/>
  <c r="B51" i="20"/>
  <c r="B32" i="20"/>
  <c r="B33" i="20"/>
  <c r="B34" i="20"/>
  <c r="D35" i="20"/>
  <c r="B36" i="20"/>
  <c r="D37" i="20"/>
  <c r="B38" i="20"/>
  <c r="D39" i="20"/>
  <c r="B40" i="20"/>
  <c r="D41" i="20"/>
  <c r="B42" i="20"/>
  <c r="D43" i="20"/>
  <c r="B44" i="20"/>
  <c r="D45" i="20"/>
  <c r="B46" i="20"/>
  <c r="D47" i="20"/>
  <c r="B48" i="20"/>
  <c r="D49" i="20"/>
  <c r="B50" i="20"/>
  <c r="D30" i="20"/>
  <c r="D8" i="13"/>
  <c r="AC6" i="20"/>
  <c r="AC15" i="20"/>
  <c r="AC23" i="20"/>
  <c r="AC7" i="20"/>
  <c r="AC8" i="20"/>
  <c r="AC11" i="20"/>
  <c r="AC19" i="20"/>
  <c r="AC9" i="20"/>
  <c r="AC12" i="20"/>
  <c r="AC13" i="20"/>
  <c r="AC16" i="20"/>
  <c r="AC17" i="20"/>
  <c r="AC20" i="20"/>
  <c r="AC21" i="20"/>
  <c r="AC24" i="20"/>
  <c r="AC10" i="20"/>
  <c r="AC14" i="20"/>
  <c r="AC18" i="20"/>
  <c r="AC22" i="20"/>
  <c r="T23" i="20"/>
  <c r="T7" i="20"/>
  <c r="T15" i="20"/>
  <c r="A2" i="20"/>
  <c r="T11" i="20"/>
  <c r="T19" i="20"/>
  <c r="AC5" i="20"/>
  <c r="T8" i="20"/>
  <c r="T9" i="20"/>
  <c r="T12" i="20"/>
  <c r="T13" i="20"/>
  <c r="T16" i="20"/>
  <c r="T17" i="20"/>
  <c r="T20" i="20"/>
  <c r="T21" i="20"/>
  <c r="T24" i="20"/>
  <c r="AE3" i="20"/>
  <c r="T5" i="20"/>
  <c r="T6" i="20"/>
  <c r="T10" i="20"/>
  <c r="T14" i="20"/>
  <c r="T18" i="20"/>
  <c r="T22" i="20"/>
  <c r="V3" i="20"/>
  <c r="K14" i="20"/>
  <c r="K22" i="20"/>
  <c r="K18" i="20"/>
  <c r="K20" i="20"/>
  <c r="M21" i="20"/>
  <c r="K10" i="20"/>
  <c r="K12" i="20"/>
  <c r="M13" i="20"/>
  <c r="K6" i="20"/>
  <c r="M7" i="20"/>
  <c r="K8" i="20"/>
  <c r="M9" i="20"/>
  <c r="K16" i="20"/>
  <c r="M17" i="20"/>
  <c r="M24" i="20"/>
  <c r="M5" i="20"/>
  <c r="M11" i="20"/>
  <c r="M15" i="20"/>
  <c r="M19" i="20"/>
  <c r="M23" i="20"/>
  <c r="K24" i="20"/>
  <c r="K5" i="20"/>
  <c r="M6" i="20"/>
  <c r="K7" i="20"/>
  <c r="M8" i="20"/>
  <c r="K9" i="20"/>
  <c r="M10" i="20"/>
  <c r="K11" i="20"/>
  <c r="M12" i="20"/>
  <c r="K13" i="20"/>
  <c r="M14" i="20"/>
  <c r="K15" i="20"/>
  <c r="M16" i="20"/>
  <c r="K17" i="20"/>
  <c r="M18" i="20"/>
  <c r="K19" i="20"/>
  <c r="M20" i="20"/>
  <c r="K21" i="20"/>
  <c r="M22" i="20"/>
  <c r="K23" i="20"/>
  <c r="M3" i="20"/>
  <c r="B7" i="20"/>
  <c r="B15" i="20"/>
  <c r="B19" i="20"/>
  <c r="B21" i="20"/>
  <c r="B23" i="20"/>
  <c r="D24" i="20"/>
  <c r="D6" i="20"/>
  <c r="B11" i="20"/>
  <c r="B13" i="20"/>
  <c r="D14" i="20"/>
  <c r="D22" i="20"/>
  <c r="B9" i="20"/>
  <c r="D10" i="20"/>
  <c r="B17" i="20"/>
  <c r="D18" i="20"/>
  <c r="D8" i="20"/>
  <c r="D12" i="20"/>
  <c r="D16" i="20"/>
  <c r="D20" i="20"/>
  <c r="B24" i="20"/>
  <c r="B6" i="20"/>
  <c r="D7" i="20"/>
  <c r="B8" i="20"/>
  <c r="D9" i="20"/>
  <c r="B10" i="20"/>
  <c r="D11" i="20"/>
  <c r="B12" i="20"/>
  <c r="D13" i="20"/>
  <c r="B14" i="20"/>
  <c r="D15" i="20"/>
  <c r="B16" i="20"/>
  <c r="D17" i="20"/>
  <c r="B18" i="20"/>
  <c r="D19" i="20"/>
  <c r="B20" i="20"/>
  <c r="D21" i="20"/>
  <c r="B22" i="20"/>
  <c r="D23" i="20"/>
  <c r="D5" i="20"/>
  <c r="B5" i="20"/>
  <c r="D5" i="14"/>
  <c r="K10" i="18"/>
  <c r="K6" i="18"/>
  <c r="K7" i="18"/>
  <c r="K8" i="18"/>
  <c r="K9" i="18"/>
  <c r="K5" i="18"/>
  <c r="M3" i="18"/>
  <c r="B9" i="18"/>
  <c r="B10" i="18"/>
  <c r="B8" i="18"/>
  <c r="B7" i="18"/>
  <c r="B6" i="18"/>
  <c r="B5" i="18"/>
  <c r="D8" i="16"/>
  <c r="D9" i="16"/>
  <c r="B10" i="16"/>
  <c r="B9" i="16"/>
  <c r="B8" i="16"/>
  <c r="B5" i="16"/>
  <c r="B6" i="16"/>
  <c r="K10" i="15"/>
  <c r="K8" i="15"/>
  <c r="K5" i="15"/>
  <c r="K7" i="15"/>
  <c r="M10" i="15"/>
  <c r="M3" i="15"/>
  <c r="K6" i="15"/>
  <c r="D10" i="15"/>
  <c r="B10" i="15"/>
  <c r="B8" i="15"/>
  <c r="B7" i="15"/>
  <c r="K6" i="14"/>
  <c r="K8" i="14"/>
  <c r="B5" i="15"/>
  <c r="K5" i="14"/>
  <c r="K9" i="14"/>
  <c r="K10" i="14"/>
  <c r="D3" i="15"/>
  <c r="K7" i="14"/>
  <c r="M3" i="14"/>
  <c r="B6" i="14"/>
  <c r="K46" i="13"/>
  <c r="M47" i="13"/>
  <c r="D10" i="14"/>
  <c r="D8" i="14"/>
  <c r="D9" i="14"/>
  <c r="D7" i="14"/>
  <c r="K30" i="13"/>
  <c r="K16" i="13"/>
  <c r="K44" i="13"/>
  <c r="B50" i="13"/>
  <c r="M12" i="13"/>
  <c r="K13" i="13"/>
  <c r="K14" i="13"/>
  <c r="K17" i="13"/>
  <c r="K18" i="13"/>
  <c r="M19" i="13"/>
  <c r="M26" i="13"/>
  <c r="K27" i="13"/>
  <c r="K28" i="13"/>
  <c r="K31" i="13"/>
  <c r="K32" i="13"/>
  <c r="M33" i="13"/>
  <c r="M40" i="13"/>
  <c r="K41" i="13"/>
  <c r="K42" i="13"/>
  <c r="K45" i="13"/>
  <c r="M5" i="13"/>
  <c r="K15" i="13"/>
  <c r="K19" i="13"/>
  <c r="K29" i="13"/>
  <c r="K33" i="13"/>
  <c r="K43" i="13"/>
  <c r="K47" i="13"/>
  <c r="K5" i="13"/>
  <c r="K6" i="13"/>
  <c r="K7" i="13"/>
  <c r="K8" i="13"/>
  <c r="K9" i="13"/>
  <c r="K10" i="13"/>
  <c r="K11" i="13"/>
  <c r="K12" i="13"/>
  <c r="K20" i="13"/>
  <c r="K21" i="13"/>
  <c r="K22" i="13"/>
  <c r="K23" i="13"/>
  <c r="K24" i="13"/>
  <c r="K25" i="13"/>
  <c r="K26" i="13"/>
  <c r="K34" i="13"/>
  <c r="K35" i="13"/>
  <c r="K36" i="13"/>
  <c r="K37" i="13"/>
  <c r="K38" i="13"/>
  <c r="K39" i="13"/>
  <c r="K40" i="13"/>
  <c r="K48" i="13"/>
  <c r="K49" i="13"/>
  <c r="K50" i="13"/>
  <c r="K51" i="13"/>
  <c r="K52" i="13"/>
  <c r="K53" i="13"/>
  <c r="J2" i="13"/>
  <c r="D47" i="13"/>
  <c r="B48" i="13"/>
  <c r="B51" i="13"/>
  <c r="B52" i="13"/>
  <c r="D10" i="11"/>
  <c r="B26" i="13"/>
  <c r="B38" i="13"/>
  <c r="B43" i="13"/>
  <c r="D40" i="13"/>
  <c r="B41" i="13"/>
  <c r="B44" i="13"/>
  <c r="B45" i="13"/>
  <c r="D5" i="13"/>
  <c r="B21" i="13"/>
  <c r="B24" i="13"/>
  <c r="B32" i="13"/>
  <c r="D33" i="13"/>
  <c r="B34" i="13"/>
  <c r="B35" i="13"/>
  <c r="B36" i="13"/>
  <c r="B39" i="13"/>
  <c r="B40" i="13"/>
  <c r="B47" i="13"/>
  <c r="B49" i="13"/>
  <c r="B53" i="13"/>
  <c r="B11" i="10"/>
  <c r="B22" i="13"/>
  <c r="B25" i="13"/>
  <c r="B28" i="13"/>
  <c r="B37" i="13"/>
  <c r="B42" i="13"/>
  <c r="B46" i="13"/>
  <c r="B17" i="13"/>
  <c r="B29" i="13"/>
  <c r="B30" i="13"/>
  <c r="B33" i="13"/>
  <c r="D12" i="13"/>
  <c r="B13" i="13"/>
  <c r="D19" i="13"/>
  <c r="B20" i="13"/>
  <c r="D26" i="13"/>
  <c r="B27" i="13"/>
  <c r="B31" i="13"/>
  <c r="B12" i="13"/>
  <c r="B14" i="13"/>
  <c r="B15" i="13"/>
  <c r="B18" i="13"/>
  <c r="B19" i="13"/>
  <c r="B23" i="13"/>
  <c r="B11" i="13"/>
  <c r="B16" i="13"/>
  <c r="B10" i="13"/>
  <c r="B9" i="13"/>
  <c r="B7" i="13"/>
  <c r="B5" i="13"/>
  <c r="M42" i="11"/>
  <c r="M6" i="11"/>
  <c r="K20" i="11"/>
  <c r="K34" i="11"/>
  <c r="M49" i="11"/>
  <c r="K6" i="11"/>
  <c r="M14" i="11"/>
  <c r="K15" i="11"/>
  <c r="K16" i="11"/>
  <c r="K17" i="11"/>
  <c r="K18" i="11"/>
  <c r="K19" i="11"/>
  <c r="M28" i="11"/>
  <c r="K29" i="11"/>
  <c r="K30" i="11"/>
  <c r="K31" i="11"/>
  <c r="K32" i="11"/>
  <c r="K33" i="11"/>
  <c r="M41" i="11"/>
  <c r="K42" i="11"/>
  <c r="M48" i="11"/>
  <c r="K49" i="11"/>
  <c r="D6" i="13"/>
  <c r="A2" i="13"/>
  <c r="K5" i="11"/>
  <c r="M7" i="11"/>
  <c r="M21" i="11"/>
  <c r="M35" i="11"/>
  <c r="D49" i="11"/>
  <c r="K7" i="11"/>
  <c r="M13" i="11"/>
  <c r="K14" i="11"/>
  <c r="M20" i="11"/>
  <c r="K21" i="11"/>
  <c r="M27" i="11"/>
  <c r="K28" i="11"/>
  <c r="M34" i="11"/>
  <c r="K35" i="11"/>
  <c r="K41" i="11"/>
  <c r="K43" i="11"/>
  <c r="K44" i="11"/>
  <c r="K45" i="11"/>
  <c r="K46" i="11"/>
  <c r="K47" i="11"/>
  <c r="K48" i="11"/>
  <c r="K50" i="11"/>
  <c r="K51" i="11"/>
  <c r="K52" i="11"/>
  <c r="K53" i="11"/>
  <c r="D42" i="11"/>
  <c r="J2" i="11"/>
  <c r="K8" i="11"/>
  <c r="K9" i="11"/>
  <c r="K10" i="11"/>
  <c r="K11" i="11"/>
  <c r="K12" i="11"/>
  <c r="K13" i="11"/>
  <c r="K22" i="11"/>
  <c r="K23" i="11"/>
  <c r="K24" i="11"/>
  <c r="K25" i="11"/>
  <c r="K26" i="11"/>
  <c r="K27" i="11"/>
  <c r="K36" i="11"/>
  <c r="K37" i="11"/>
  <c r="K38" i="11"/>
  <c r="K39" i="11"/>
  <c r="K40" i="11"/>
  <c r="D35" i="11"/>
  <c r="D28" i="11"/>
  <c r="D21" i="11"/>
  <c r="D14" i="11"/>
  <c r="D7" i="11"/>
  <c r="K44" i="10"/>
  <c r="K51" i="10"/>
  <c r="B51" i="10"/>
  <c r="B44" i="10"/>
  <c r="K30" i="10"/>
  <c r="K37" i="10"/>
  <c r="B37" i="10"/>
  <c r="B30" i="10"/>
  <c r="B49" i="11"/>
  <c r="K23" i="10"/>
  <c r="B50" i="11"/>
  <c r="K9" i="10"/>
  <c r="K16" i="10"/>
  <c r="D5" i="10"/>
  <c r="D7" i="10"/>
  <c r="D12" i="10"/>
  <c r="D13" i="10"/>
  <c r="D40" i="10"/>
  <c r="D49" i="10"/>
  <c r="B47" i="11"/>
  <c r="D48" i="11"/>
  <c r="B51" i="11"/>
  <c r="B52" i="11"/>
  <c r="B23" i="10"/>
  <c r="B16" i="10"/>
  <c r="B9" i="10"/>
  <c r="D14" i="10"/>
  <c r="D41" i="10"/>
  <c r="D42" i="10"/>
  <c r="D47" i="10"/>
  <c r="D48" i="10"/>
  <c r="B48" i="11"/>
  <c r="B53" i="11"/>
  <c r="D19" i="10"/>
  <c r="D21" i="10"/>
  <c r="D27" i="10"/>
  <c r="D28" i="10"/>
  <c r="D33" i="10"/>
  <c r="D34" i="10"/>
  <c r="D35" i="10"/>
  <c r="D20" i="10"/>
  <c r="D6" i="10"/>
  <c r="D26" i="10"/>
  <c r="D3" i="10"/>
  <c r="B42" i="11"/>
  <c r="B35" i="11"/>
  <c r="B40" i="11"/>
  <c r="D41" i="11"/>
  <c r="B24" i="11"/>
  <c r="B28" i="11"/>
  <c r="B33" i="11"/>
  <c r="D34" i="11"/>
  <c r="B45" i="11"/>
  <c r="B22" i="11"/>
  <c r="B25" i="11"/>
  <c r="B26" i="11"/>
  <c r="D27" i="11"/>
  <c r="B36" i="11"/>
  <c r="B43" i="11"/>
  <c r="B46" i="11"/>
  <c r="B16" i="11"/>
  <c r="B29" i="11"/>
  <c r="B37" i="11"/>
  <c r="B38" i="11"/>
  <c r="B41" i="11"/>
  <c r="B44" i="11"/>
  <c r="B14" i="11"/>
  <c r="B17" i="11"/>
  <c r="B18" i="11"/>
  <c r="B19" i="11"/>
  <c r="D20" i="11"/>
  <c r="B21" i="11"/>
  <c r="B30" i="11"/>
  <c r="B31" i="11"/>
  <c r="B34" i="11"/>
  <c r="B39" i="11"/>
  <c r="B23" i="11"/>
  <c r="B27" i="11"/>
  <c r="B32" i="11"/>
  <c r="B12" i="11"/>
  <c r="D13" i="11"/>
  <c r="B20" i="11"/>
  <c r="B13" i="11"/>
  <c r="B15" i="11"/>
  <c r="B11" i="11"/>
  <c r="B7" i="11"/>
  <c r="B9" i="11"/>
  <c r="D8" i="11"/>
  <c r="D6" i="11"/>
  <c r="B6" i="11"/>
  <c r="B5" i="11"/>
  <c r="K45" i="10"/>
  <c r="K28" i="10"/>
  <c r="K29" i="10"/>
  <c r="K48" i="10"/>
  <c r="K12" i="10"/>
  <c r="K17" i="10"/>
  <c r="K40" i="10"/>
  <c r="K42" i="10"/>
  <c r="K43" i="10"/>
  <c r="K46" i="10"/>
  <c r="M47" i="10"/>
  <c r="M5" i="10"/>
  <c r="M7" i="10"/>
  <c r="K8" i="10"/>
  <c r="K10" i="10"/>
  <c r="K11" i="10"/>
  <c r="K20" i="10"/>
  <c r="K26" i="10"/>
  <c r="M27" i="10"/>
  <c r="K31" i="10"/>
  <c r="B48" i="10"/>
  <c r="K14" i="10"/>
  <c r="K15" i="10"/>
  <c r="K18" i="10"/>
  <c r="M19" i="10"/>
  <c r="K34" i="10"/>
  <c r="M35" i="10"/>
  <c r="K36" i="10"/>
  <c r="K38" i="10"/>
  <c r="K39" i="10"/>
  <c r="B41" i="10"/>
  <c r="M6" i="10"/>
  <c r="M13" i="10"/>
  <c r="M21" i="10"/>
  <c r="K22" i="10"/>
  <c r="K24" i="10"/>
  <c r="K25" i="10"/>
  <c r="K32" i="10"/>
  <c r="M33" i="10"/>
  <c r="M41" i="10"/>
  <c r="M49" i="10"/>
  <c r="K50" i="10"/>
  <c r="K52" i="10"/>
  <c r="K53" i="10"/>
  <c r="A2" i="11"/>
  <c r="K5" i="10"/>
  <c r="K6" i="10"/>
  <c r="K7" i="10"/>
  <c r="M12" i="10"/>
  <c r="K13" i="10"/>
  <c r="M14" i="10"/>
  <c r="K19" i="10"/>
  <c r="M20" i="10"/>
  <c r="K21" i="10"/>
  <c r="M26" i="10"/>
  <c r="K27" i="10"/>
  <c r="M28" i="10"/>
  <c r="K33" i="10"/>
  <c r="M34" i="10"/>
  <c r="K35" i="10"/>
  <c r="M40" i="10"/>
  <c r="K41" i="10"/>
  <c r="M42" i="10"/>
  <c r="K47" i="10"/>
  <c r="M48" i="10"/>
  <c r="K49" i="10"/>
  <c r="J2" i="10"/>
  <c r="B50" i="10"/>
  <c r="B52" i="10"/>
  <c r="B53" i="10"/>
  <c r="B43" i="10"/>
  <c r="B45" i="10"/>
  <c r="B46" i="10"/>
  <c r="B47" i="10"/>
  <c r="B49" i="10"/>
  <c r="B40" i="10"/>
  <c r="B42" i="10"/>
  <c r="B32" i="10"/>
  <c r="B35" i="10"/>
  <c r="B33" i="10"/>
  <c r="B34" i="10"/>
  <c r="B36" i="10"/>
  <c r="B38" i="10"/>
  <c r="B39" i="10"/>
  <c r="B22" i="10"/>
  <c r="B10" i="10"/>
  <c r="B31" i="10"/>
  <c r="B15" i="10"/>
  <c r="B27" i="10"/>
  <c r="B21" i="10"/>
  <c r="B24" i="10"/>
  <c r="B29" i="10"/>
  <c r="B12" i="10"/>
  <c r="B19" i="10"/>
  <c r="B26" i="10"/>
  <c r="B28" i="10"/>
  <c r="B14" i="10"/>
  <c r="B17" i="10"/>
  <c r="B20" i="10"/>
  <c r="B25" i="10"/>
  <c r="B13" i="10"/>
  <c r="B18" i="10"/>
  <c r="B5" i="10"/>
  <c r="B8" i="10"/>
  <c r="B7" i="10"/>
  <c r="B6" i="10"/>
</calcChain>
</file>

<file path=xl/sharedStrings.xml><?xml version="1.0" encoding="utf-8"?>
<sst xmlns="http://schemas.openxmlformats.org/spreadsheetml/2006/main" count="175" uniqueCount="57">
  <si>
    <t>Réponses</t>
  </si>
  <si>
    <t>Ceinture jaune</t>
  </si>
  <si>
    <t>Ceinture orange</t>
  </si>
  <si>
    <t>Ceinture verte</t>
  </si>
  <si>
    <t>Ceinture bleue</t>
  </si>
  <si>
    <t>Ceinture violette</t>
  </si>
  <si>
    <t>Ceinture marron</t>
  </si>
  <si>
    <t>Ceinture noire</t>
  </si>
  <si>
    <t>Je connais toutes les tables d'addition</t>
  </si>
  <si>
    <t>Score :</t>
  </si>
  <si>
    <t>Je connais les tables de soustraction jusqu'à 10</t>
  </si>
  <si>
    <t>Je connais la différence par rapport à 5                      de tous les chiffres</t>
  </si>
  <si>
    <t xml:space="preserve">Je connais le complément à 10                                                                                                                                                  de tous les chiffres </t>
  </si>
  <si>
    <t xml:space="preserve">Je sais multiplier                                                                                                                            un nombre par 10 </t>
  </si>
  <si>
    <t>Je connais le complément à 5                                                                                                                           de tous les chiffres</t>
  </si>
  <si>
    <t xml:space="preserve">Je connais toutes les tables                                                                                                de soustraction </t>
  </si>
  <si>
    <t>Je sais multiplier                                                             par 10, 100 ou 1 000</t>
  </si>
  <si>
    <t>Je sais additionner                                                             deux multiples de 10</t>
  </si>
  <si>
    <t>Je sais soustraire                                                             deux multiples de 10</t>
  </si>
  <si>
    <t>Je sais ajouter                                                          10 à un nombre</t>
  </si>
  <si>
    <t>Je sais ajouter                                                          100 à un nombre</t>
  </si>
  <si>
    <t>Je sais soustraire                                                          10 à un nombre</t>
  </si>
  <si>
    <t>Je sais soustraire                                                          100 à un nombre</t>
  </si>
  <si>
    <t>Je connais toutes les                                                             tables de multiplication</t>
  </si>
  <si>
    <t>Je sais ajouter 9                                                            à un nombre</t>
  </si>
  <si>
    <t>Je sais soustraire 9                                                            à un nombre</t>
  </si>
  <si>
    <t>Je sais ajouter                                                          11 à un nombre</t>
  </si>
  <si>
    <t>Je sais soustraire                                                          11 à un nombre</t>
  </si>
  <si>
    <t>Je calcule rapidement le double                              d'un nombre à deux chiffres</t>
  </si>
  <si>
    <t>Je sais multiplier                                                          un nombre par 20</t>
  </si>
  <si>
    <t>Je sais ajouter                                                          50 à un nombre</t>
  </si>
  <si>
    <t>Je sais soustraire                                                          50 à un nombre</t>
  </si>
  <si>
    <t>Je sais soustraire                                                          99 à un nombre</t>
  </si>
  <si>
    <t>Je sais ajouter                                                          99 à un nombre</t>
  </si>
  <si>
    <t>Je sais ajouter                                                          101 à un nombre</t>
  </si>
  <si>
    <t>Je sais soustraire                                                          101 à un nombre</t>
  </si>
  <si>
    <t>Je sais multiplier par 5</t>
  </si>
  <si>
    <t>Je connais toutes les                                   tables de division</t>
  </si>
  <si>
    <t>Je connais les critères de divisibilité par 5</t>
  </si>
  <si>
    <t>Je connais les critères de divisibilité par 3</t>
  </si>
  <si>
    <t>Je sais diviser par 10                                                          un multiple de 10</t>
  </si>
  <si>
    <t>Je sais calculer le complément                                      à 100 d'un nombre</t>
  </si>
  <si>
    <t>Je sais multiplier par 11</t>
  </si>
  <si>
    <t>Je sais encadre un                                                   décimal par deux entiers</t>
  </si>
  <si>
    <t>Je sais ajouter un nombre                                       décimal à un nombre entier</t>
  </si>
  <si>
    <t>Je sais soustraire un nombre                                                          entier à un nombre décimal</t>
  </si>
  <si>
    <t>Je sais multiplier un nombre                               décimal par 10, 100 ou 1 000</t>
  </si>
  <si>
    <t>Je sais  calculer le complément à l'entier d'un nombre à une décimale</t>
  </si>
  <si>
    <t>Je sais  calculer le complément à l'entier d'un nombre à deux décimales</t>
  </si>
  <si>
    <t>Je sais diviser un nombre                               décimal par 10, 100 ou 1 000</t>
  </si>
  <si>
    <t>Je sais multiplier par 50</t>
  </si>
  <si>
    <t>Je sais multiplier par 25</t>
  </si>
  <si>
    <t>Je sais multiplier par 75</t>
  </si>
  <si>
    <t>Je sais calculer                                              la moitié des nombres pairs</t>
  </si>
  <si>
    <t>Je sais calculer la moitié                                                                             des nombres pairs et impairs</t>
  </si>
  <si>
    <t>Je sais multiplier par 4                                                       (quadruple d'un nombre &lt; 99)</t>
  </si>
  <si>
    <r>
      <t xml:space="preserve">Je sais diviser par 4                                                       (quart d'un nombre </t>
    </r>
    <r>
      <rPr>
        <sz val="14"/>
        <color theme="0"/>
        <rFont val="Comic Sans MS"/>
        <family val="4"/>
      </rPr>
      <t>≤</t>
    </r>
    <r>
      <rPr>
        <sz val="14"/>
        <color theme="0"/>
        <rFont val="Comic Sans MS"/>
        <family val="2"/>
      </rPr>
      <t xml:space="preserve"> 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</si>
</sst>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#,##0.00000"/>
  </numFmts>
  <fonts count="7" x14ac:knownFonts="1">
    <font>
      <sz val="12"/>
      <color theme="1"/>
      <name val="Comic Sans MS"/>
      <family val="2"/>
    </font>
    <font>
      <sz val="14"/>
      <color theme="1"/>
      <name val="Comic Sans MS"/>
      <family val="2"/>
    </font>
    <font>
      <sz val="16"/>
      <color theme="1"/>
      <name val="Comic Sans MS"/>
      <family val="2"/>
    </font>
    <font>
      <sz val="18"/>
      <color theme="1"/>
      <name val="Comic Sans MS"/>
      <family val="2"/>
    </font>
    <font>
      <sz val="18"/>
      <color theme="0"/>
      <name val="Comic Sans MS"/>
      <family val="2"/>
    </font>
    <font>
      <sz val="14"/>
      <color theme="0"/>
      <name val="Comic Sans MS"/>
      <family val="2"/>
    </font>
    <font>
      <sz val="14"/>
      <color theme="0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 style="thick">
        <color theme="4"/>
      </left>
      <right/>
      <top/>
      <bottom/>
      <diagonal/>
    </border>
    <border>
      <left style="thick">
        <color theme="4"/>
      </left>
      <right style="thick">
        <color theme="4"/>
      </right>
      <top style="thick">
        <color theme="4"/>
      </top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dotted">
        <color theme="4"/>
      </right>
      <top/>
      <bottom/>
      <diagonal/>
    </border>
    <border>
      <left style="dotted">
        <color theme="4"/>
      </left>
      <right style="thick">
        <color theme="4"/>
      </right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2" fillId="0" borderId="10" xfId="0" applyFont="1" applyBorder="1"/>
    <xf numFmtId="0" fontId="2" fillId="0" borderId="8" xfId="0" applyFont="1" applyBorder="1"/>
    <xf numFmtId="0" fontId="2" fillId="0" borderId="0" xfId="0" applyFont="1" applyBorder="1"/>
    <xf numFmtId="0" fontId="0" fillId="0" borderId="8" xfId="0" applyBorder="1"/>
    <xf numFmtId="0" fontId="0" fillId="0" borderId="0" xfId="0" applyBorder="1"/>
    <xf numFmtId="0" fontId="0" fillId="0" borderId="10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0" xfId="0" applyFont="1" applyBorder="1"/>
    <xf numFmtId="0" fontId="3" fillId="0" borderId="10" xfId="0" applyFont="1" applyBorder="1" applyAlignment="1">
      <alignment horizontal="center" vertical="center"/>
    </xf>
    <xf numFmtId="3" fontId="0" fillId="0" borderId="0" xfId="0" applyNumberFormat="1"/>
    <xf numFmtId="3" fontId="4" fillId="2" borderId="9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/>
    <xf numFmtId="3" fontId="0" fillId="0" borderId="10" xfId="0" applyNumberFormat="1" applyBorder="1"/>
    <xf numFmtId="3" fontId="0" fillId="0" borderId="7" xfId="0" applyNumberFormat="1" applyBorder="1"/>
    <xf numFmtId="3" fontId="3" fillId="0" borderId="0" xfId="0" applyNumberFormat="1" applyFont="1" applyAlignment="1">
      <alignment horizontal="right"/>
    </xf>
    <xf numFmtId="3" fontId="2" fillId="0" borderId="0" xfId="0" applyNumberFormat="1" applyFont="1"/>
    <xf numFmtId="4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right"/>
    </xf>
    <xf numFmtId="165" fontId="3" fillId="0" borderId="10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right"/>
    </xf>
    <xf numFmtId="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0" fontId="1" fillId="0" borderId="8" xfId="0" applyFont="1" applyBorder="1"/>
    <xf numFmtId="0" fontId="1" fillId="0" borderId="0" xfId="0" applyFont="1" applyBorder="1"/>
    <xf numFmtId="0" fontId="1" fillId="0" borderId="16" xfId="0" applyFont="1" applyBorder="1" applyAlignment="1">
      <alignment horizontal="left" vertical="center"/>
    </xf>
    <xf numFmtId="0" fontId="1" fillId="0" borderId="6" xfId="0" applyFont="1" applyBorder="1"/>
    <xf numFmtId="0" fontId="1" fillId="0" borderId="1" xfId="0" applyFont="1" applyBorder="1"/>
    <xf numFmtId="0" fontId="1" fillId="0" borderId="7" xfId="0" applyFont="1" applyBorder="1"/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right"/>
    </xf>
    <xf numFmtId="3" fontId="1" fillId="3" borderId="0" xfId="0" applyNumberFormat="1" applyFont="1" applyFill="1" applyAlignment="1">
      <alignment horizontal="right"/>
    </xf>
    <xf numFmtId="3" fontId="1" fillId="0" borderId="0" xfId="0" applyNumberFormat="1" applyFont="1"/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3" fontId="1" fillId="0" borderId="0" xfId="0" applyNumberFormat="1" applyFont="1" applyBorder="1"/>
    <xf numFmtId="3" fontId="1" fillId="0" borderId="1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3" fontId="1" fillId="0" borderId="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4" fontId="1" fillId="3" borderId="0" xfId="0" applyNumberFormat="1" applyFont="1" applyFill="1" applyAlignment="1">
      <alignment horizontal="right"/>
    </xf>
    <xf numFmtId="0" fontId="1" fillId="0" borderId="10" xfId="0" applyFont="1" applyFill="1" applyBorder="1"/>
    <xf numFmtId="165" fontId="1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3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/>
    <xf numFmtId="166" fontId="1" fillId="0" borderId="11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/>
    </xf>
    <xf numFmtId="3" fontId="5" fillId="2" borderId="13" xfId="0" applyNumberFormat="1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 vertical="top"/>
    </xf>
    <xf numFmtId="3" fontId="5" fillId="2" borderId="13" xfId="0" applyNumberFormat="1" applyFont="1" applyFill="1" applyBorder="1" applyAlignment="1">
      <alignment horizontal="center" vertical="top"/>
    </xf>
    <xf numFmtId="3" fontId="1" fillId="0" borderId="3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0" xfId="0" applyNumberFormat="1" applyFont="1" applyBorder="1"/>
    <xf numFmtId="3" fontId="3" fillId="0" borderId="8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3" fontId="0" fillId="0" borderId="8" xfId="0" applyNumberFormat="1" applyBorder="1"/>
    <xf numFmtId="3" fontId="0" fillId="0" borderId="10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2" fillId="0" borderId="8" xfId="0" applyNumberFormat="1" applyFont="1" applyBorder="1"/>
    <xf numFmtId="3" fontId="2" fillId="0" borderId="10" xfId="0" applyNumberFormat="1" applyFont="1" applyBorder="1"/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3" fillId="0" borderId="0" xfId="0" applyFont="1" applyBorder="1"/>
    <xf numFmtId="164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53</xdr:row>
      <xdr:rowOff>171450</xdr:rowOff>
    </xdr:from>
    <xdr:to>
      <xdr:col>3</xdr:col>
      <xdr:colOff>41629</xdr:colOff>
      <xdr:row>58</xdr:row>
      <xdr:rowOff>66675</xdr:rowOff>
    </xdr:to>
    <xdr:grpSp>
      <xdr:nvGrpSpPr>
        <xdr:cNvPr id="2" name="Groupe 1"/>
        <xdr:cNvGrpSpPr/>
      </xdr:nvGrpSpPr>
      <xdr:grpSpPr>
        <a:xfrm>
          <a:off x="95250" y="18326100"/>
          <a:ext cx="4613629" cy="1190625"/>
          <a:chOff x="0" y="10801350"/>
          <a:chExt cx="4194529" cy="1190625"/>
        </a:xfrm>
      </xdr:grpSpPr>
      <xdr:pic>
        <xdr:nvPicPr>
          <xdr:cNvPr id="3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0887075"/>
            <a:ext cx="2013857" cy="10953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42432" y="10801350"/>
            <a:ext cx="1254579" cy="1190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ZoneTexte 4"/>
          <xdr:cNvSpPr txBox="1"/>
        </xdr:nvSpPr>
        <xdr:spPr>
          <a:xfrm>
            <a:off x="3253935" y="11139484"/>
            <a:ext cx="940594" cy="5149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r>
              <a:rPr lang="fr-FR" sz="900"/>
              <a:t>Reporte ton score sur ton graphique !</a:t>
            </a:r>
          </a:p>
        </xdr:txBody>
      </xdr:sp>
    </xdr:grpSp>
    <xdr:clientData/>
  </xdr:twoCellAnchor>
  <xdr:twoCellAnchor>
    <xdr:from>
      <xdr:col>9</xdr:col>
      <xdr:colOff>57150</xdr:colOff>
      <xdr:row>53</xdr:row>
      <xdr:rowOff>171450</xdr:rowOff>
    </xdr:from>
    <xdr:to>
      <xdr:col>12</xdr:col>
      <xdr:colOff>3529</xdr:colOff>
      <xdr:row>58</xdr:row>
      <xdr:rowOff>66675</xdr:rowOff>
    </xdr:to>
    <xdr:grpSp>
      <xdr:nvGrpSpPr>
        <xdr:cNvPr id="14" name="Groupe 13"/>
        <xdr:cNvGrpSpPr/>
      </xdr:nvGrpSpPr>
      <xdr:grpSpPr>
        <a:xfrm>
          <a:off x="6819900" y="18326100"/>
          <a:ext cx="4594579" cy="1190625"/>
          <a:chOff x="0" y="10801350"/>
          <a:chExt cx="4194529" cy="1190625"/>
        </a:xfrm>
      </xdr:grpSpPr>
      <xdr:pic>
        <xdr:nvPicPr>
          <xdr:cNvPr id="15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0887075"/>
            <a:ext cx="2013857" cy="10953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42432" y="10801350"/>
            <a:ext cx="1254579" cy="1190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" name="ZoneTexte 16"/>
          <xdr:cNvSpPr txBox="1"/>
        </xdr:nvSpPr>
        <xdr:spPr>
          <a:xfrm>
            <a:off x="3253935" y="11139484"/>
            <a:ext cx="940594" cy="5149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r>
              <a:rPr lang="fr-FR" sz="900"/>
              <a:t>Reporte ton score sur ton graphique !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53</xdr:row>
      <xdr:rowOff>171450</xdr:rowOff>
    </xdr:from>
    <xdr:to>
      <xdr:col>3</xdr:col>
      <xdr:colOff>22579</xdr:colOff>
      <xdr:row>58</xdr:row>
      <xdr:rowOff>66675</xdr:rowOff>
    </xdr:to>
    <xdr:grpSp>
      <xdr:nvGrpSpPr>
        <xdr:cNvPr id="2" name="Groupe 1"/>
        <xdr:cNvGrpSpPr/>
      </xdr:nvGrpSpPr>
      <xdr:grpSpPr>
        <a:xfrm>
          <a:off x="76200" y="18326100"/>
          <a:ext cx="4613629" cy="1190625"/>
          <a:chOff x="0" y="10801350"/>
          <a:chExt cx="4194529" cy="1190625"/>
        </a:xfrm>
      </xdr:grpSpPr>
      <xdr:pic>
        <xdr:nvPicPr>
          <xdr:cNvPr id="3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0887075"/>
            <a:ext cx="2013857" cy="10953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42432" y="10801350"/>
            <a:ext cx="1254579" cy="1190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ZoneTexte 4"/>
          <xdr:cNvSpPr txBox="1"/>
        </xdr:nvSpPr>
        <xdr:spPr>
          <a:xfrm>
            <a:off x="3253935" y="11139484"/>
            <a:ext cx="940594" cy="5149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r>
              <a:rPr lang="fr-FR" sz="900"/>
              <a:t>Reporte ton score sur ton graphique !</a:t>
            </a:r>
          </a:p>
        </xdr:txBody>
      </xdr:sp>
    </xdr:grpSp>
    <xdr:clientData/>
  </xdr:twoCellAnchor>
  <xdr:twoCellAnchor>
    <xdr:from>
      <xdr:col>9</xdr:col>
      <xdr:colOff>76200</xdr:colOff>
      <xdr:row>53</xdr:row>
      <xdr:rowOff>171450</xdr:rowOff>
    </xdr:from>
    <xdr:to>
      <xdr:col>12</xdr:col>
      <xdr:colOff>22579</xdr:colOff>
      <xdr:row>58</xdr:row>
      <xdr:rowOff>66675</xdr:rowOff>
    </xdr:to>
    <xdr:grpSp>
      <xdr:nvGrpSpPr>
        <xdr:cNvPr id="14" name="Groupe 13"/>
        <xdr:cNvGrpSpPr/>
      </xdr:nvGrpSpPr>
      <xdr:grpSpPr>
        <a:xfrm>
          <a:off x="6838950" y="18326100"/>
          <a:ext cx="4613629" cy="1190625"/>
          <a:chOff x="0" y="10801350"/>
          <a:chExt cx="4194529" cy="1190625"/>
        </a:xfrm>
      </xdr:grpSpPr>
      <xdr:pic>
        <xdr:nvPicPr>
          <xdr:cNvPr id="15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0887075"/>
            <a:ext cx="2013857" cy="10953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42432" y="10801350"/>
            <a:ext cx="1254579" cy="1190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" name="ZoneTexte 16"/>
          <xdr:cNvSpPr txBox="1"/>
        </xdr:nvSpPr>
        <xdr:spPr>
          <a:xfrm>
            <a:off x="3253935" y="11139484"/>
            <a:ext cx="940594" cy="5149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r>
              <a:rPr lang="fr-FR" sz="900"/>
              <a:t>Reporte ton score sur ton graphique !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53</xdr:row>
      <xdr:rowOff>171450</xdr:rowOff>
    </xdr:from>
    <xdr:to>
      <xdr:col>3</xdr:col>
      <xdr:colOff>22579</xdr:colOff>
      <xdr:row>58</xdr:row>
      <xdr:rowOff>66675</xdr:rowOff>
    </xdr:to>
    <xdr:grpSp>
      <xdr:nvGrpSpPr>
        <xdr:cNvPr id="2" name="Groupe 1"/>
        <xdr:cNvGrpSpPr/>
      </xdr:nvGrpSpPr>
      <xdr:grpSpPr>
        <a:xfrm>
          <a:off x="76200" y="18326100"/>
          <a:ext cx="4613629" cy="1190625"/>
          <a:chOff x="0" y="10801350"/>
          <a:chExt cx="4194529" cy="1190625"/>
        </a:xfrm>
      </xdr:grpSpPr>
      <xdr:pic>
        <xdr:nvPicPr>
          <xdr:cNvPr id="3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0887075"/>
            <a:ext cx="2013857" cy="10953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42432" y="10801350"/>
            <a:ext cx="1254579" cy="1190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ZoneTexte 4"/>
          <xdr:cNvSpPr txBox="1"/>
        </xdr:nvSpPr>
        <xdr:spPr>
          <a:xfrm>
            <a:off x="3253935" y="11139484"/>
            <a:ext cx="940594" cy="5149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r>
              <a:rPr lang="fr-FR" sz="900"/>
              <a:t>Reporte ton score sur ton graphique !</a:t>
            </a:r>
          </a:p>
        </xdr:txBody>
      </xdr:sp>
    </xdr:grpSp>
    <xdr:clientData/>
  </xdr:twoCellAnchor>
  <xdr:twoCellAnchor>
    <xdr:from>
      <xdr:col>9</xdr:col>
      <xdr:colOff>76200</xdr:colOff>
      <xdr:row>53</xdr:row>
      <xdr:rowOff>171450</xdr:rowOff>
    </xdr:from>
    <xdr:to>
      <xdr:col>12</xdr:col>
      <xdr:colOff>22579</xdr:colOff>
      <xdr:row>58</xdr:row>
      <xdr:rowOff>66675</xdr:rowOff>
    </xdr:to>
    <xdr:grpSp>
      <xdr:nvGrpSpPr>
        <xdr:cNvPr id="14" name="Groupe 13"/>
        <xdr:cNvGrpSpPr/>
      </xdr:nvGrpSpPr>
      <xdr:grpSpPr>
        <a:xfrm>
          <a:off x="6838950" y="18326100"/>
          <a:ext cx="4613629" cy="1190625"/>
          <a:chOff x="0" y="10801350"/>
          <a:chExt cx="4194529" cy="1190625"/>
        </a:xfrm>
      </xdr:grpSpPr>
      <xdr:pic>
        <xdr:nvPicPr>
          <xdr:cNvPr id="15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0887075"/>
            <a:ext cx="2013857" cy="10953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42432" y="10801350"/>
            <a:ext cx="1254579" cy="1190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" name="ZoneTexte 16"/>
          <xdr:cNvSpPr txBox="1"/>
        </xdr:nvSpPr>
        <xdr:spPr>
          <a:xfrm>
            <a:off x="3253935" y="11139484"/>
            <a:ext cx="940594" cy="5149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r>
              <a:rPr lang="fr-FR" sz="900"/>
              <a:t>Reporte ton score sur ton graphique !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53</xdr:row>
      <xdr:rowOff>171450</xdr:rowOff>
    </xdr:from>
    <xdr:to>
      <xdr:col>3</xdr:col>
      <xdr:colOff>22579</xdr:colOff>
      <xdr:row>58</xdr:row>
      <xdr:rowOff>66675</xdr:rowOff>
    </xdr:to>
    <xdr:grpSp>
      <xdr:nvGrpSpPr>
        <xdr:cNvPr id="2" name="Groupe 1"/>
        <xdr:cNvGrpSpPr/>
      </xdr:nvGrpSpPr>
      <xdr:grpSpPr>
        <a:xfrm>
          <a:off x="76200" y="18326100"/>
          <a:ext cx="4613629" cy="1190625"/>
          <a:chOff x="0" y="10801350"/>
          <a:chExt cx="4194529" cy="1190625"/>
        </a:xfrm>
      </xdr:grpSpPr>
      <xdr:pic>
        <xdr:nvPicPr>
          <xdr:cNvPr id="3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0887075"/>
            <a:ext cx="2013857" cy="10953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42432" y="10801350"/>
            <a:ext cx="1254579" cy="1190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ZoneTexte 4"/>
          <xdr:cNvSpPr txBox="1"/>
        </xdr:nvSpPr>
        <xdr:spPr>
          <a:xfrm>
            <a:off x="3253935" y="11139484"/>
            <a:ext cx="940594" cy="5149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r>
              <a:rPr lang="fr-FR" sz="900"/>
              <a:t>Reporte ton score sur ton graphique !</a:t>
            </a:r>
          </a:p>
        </xdr:txBody>
      </xdr:sp>
    </xdr:grpSp>
    <xdr:clientData/>
  </xdr:twoCellAnchor>
  <xdr:twoCellAnchor>
    <xdr:from>
      <xdr:col>9</xdr:col>
      <xdr:colOff>76200</xdr:colOff>
      <xdr:row>53</xdr:row>
      <xdr:rowOff>171450</xdr:rowOff>
    </xdr:from>
    <xdr:to>
      <xdr:col>12</xdr:col>
      <xdr:colOff>22579</xdr:colOff>
      <xdr:row>58</xdr:row>
      <xdr:rowOff>66675</xdr:rowOff>
    </xdr:to>
    <xdr:grpSp>
      <xdr:nvGrpSpPr>
        <xdr:cNvPr id="10" name="Groupe 9"/>
        <xdr:cNvGrpSpPr/>
      </xdr:nvGrpSpPr>
      <xdr:grpSpPr>
        <a:xfrm>
          <a:off x="6838950" y="18326100"/>
          <a:ext cx="4613629" cy="1190625"/>
          <a:chOff x="0" y="10801350"/>
          <a:chExt cx="4194529" cy="1190625"/>
        </a:xfrm>
      </xdr:grpSpPr>
      <xdr:pic>
        <xdr:nvPicPr>
          <xdr:cNvPr id="11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0887075"/>
            <a:ext cx="2013857" cy="10953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42432" y="10801350"/>
            <a:ext cx="1254579" cy="1190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ZoneTexte 12"/>
          <xdr:cNvSpPr txBox="1"/>
        </xdr:nvSpPr>
        <xdr:spPr>
          <a:xfrm>
            <a:off x="3253935" y="11139484"/>
            <a:ext cx="940594" cy="5149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r>
              <a:rPr lang="fr-FR" sz="900"/>
              <a:t>Reporte ton score sur ton graphique !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53</xdr:row>
      <xdr:rowOff>171450</xdr:rowOff>
    </xdr:from>
    <xdr:to>
      <xdr:col>3</xdr:col>
      <xdr:colOff>22579</xdr:colOff>
      <xdr:row>58</xdr:row>
      <xdr:rowOff>66675</xdr:rowOff>
    </xdr:to>
    <xdr:grpSp>
      <xdr:nvGrpSpPr>
        <xdr:cNvPr id="2" name="Groupe 1"/>
        <xdr:cNvGrpSpPr/>
      </xdr:nvGrpSpPr>
      <xdr:grpSpPr>
        <a:xfrm>
          <a:off x="76200" y="18326100"/>
          <a:ext cx="4613629" cy="1190625"/>
          <a:chOff x="0" y="10801350"/>
          <a:chExt cx="4194529" cy="1190625"/>
        </a:xfrm>
      </xdr:grpSpPr>
      <xdr:pic>
        <xdr:nvPicPr>
          <xdr:cNvPr id="3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0887075"/>
            <a:ext cx="2013857" cy="10953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42432" y="10801350"/>
            <a:ext cx="1254579" cy="1190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ZoneTexte 4"/>
          <xdr:cNvSpPr txBox="1"/>
        </xdr:nvSpPr>
        <xdr:spPr>
          <a:xfrm>
            <a:off x="3253935" y="11139484"/>
            <a:ext cx="940594" cy="5149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r>
              <a:rPr lang="fr-FR" sz="900"/>
              <a:t>Reporte ton score sur ton graphique !</a:t>
            </a:r>
          </a:p>
        </xdr:txBody>
      </xdr:sp>
    </xdr:grpSp>
    <xdr:clientData/>
  </xdr:twoCellAnchor>
  <xdr:twoCellAnchor>
    <xdr:from>
      <xdr:col>9</xdr:col>
      <xdr:colOff>76200</xdr:colOff>
      <xdr:row>53</xdr:row>
      <xdr:rowOff>171450</xdr:rowOff>
    </xdr:from>
    <xdr:to>
      <xdr:col>12</xdr:col>
      <xdr:colOff>22579</xdr:colOff>
      <xdr:row>58</xdr:row>
      <xdr:rowOff>66675</xdr:rowOff>
    </xdr:to>
    <xdr:grpSp>
      <xdr:nvGrpSpPr>
        <xdr:cNvPr id="10" name="Groupe 9"/>
        <xdr:cNvGrpSpPr/>
      </xdr:nvGrpSpPr>
      <xdr:grpSpPr>
        <a:xfrm>
          <a:off x="6838950" y="18326100"/>
          <a:ext cx="4613629" cy="1190625"/>
          <a:chOff x="0" y="10801350"/>
          <a:chExt cx="4194529" cy="1190625"/>
        </a:xfrm>
      </xdr:grpSpPr>
      <xdr:pic>
        <xdr:nvPicPr>
          <xdr:cNvPr id="11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0887075"/>
            <a:ext cx="2013857" cy="10953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42432" y="10801350"/>
            <a:ext cx="1254579" cy="1190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ZoneTexte 12"/>
          <xdr:cNvSpPr txBox="1"/>
        </xdr:nvSpPr>
        <xdr:spPr>
          <a:xfrm>
            <a:off x="3253935" y="11139484"/>
            <a:ext cx="940594" cy="5149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r>
              <a:rPr lang="fr-FR" sz="900"/>
              <a:t>Reporte ton score sur ton graphique !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53</xdr:row>
      <xdr:rowOff>152400</xdr:rowOff>
    </xdr:from>
    <xdr:to>
      <xdr:col>3</xdr:col>
      <xdr:colOff>209550</xdr:colOff>
      <xdr:row>58</xdr:row>
      <xdr:rowOff>66675</xdr:rowOff>
    </xdr:to>
    <xdr:grpSp>
      <xdr:nvGrpSpPr>
        <xdr:cNvPr id="2" name="Groupe 1"/>
        <xdr:cNvGrpSpPr/>
      </xdr:nvGrpSpPr>
      <xdr:grpSpPr>
        <a:xfrm>
          <a:off x="76201" y="17821275"/>
          <a:ext cx="4514849" cy="1176338"/>
          <a:chOff x="0" y="10801350"/>
          <a:chExt cx="4194529" cy="1190625"/>
        </a:xfrm>
      </xdr:grpSpPr>
      <xdr:pic>
        <xdr:nvPicPr>
          <xdr:cNvPr id="3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0887075"/>
            <a:ext cx="2013857" cy="10953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42432" y="10801350"/>
            <a:ext cx="1254579" cy="1190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ZoneTexte 4"/>
          <xdr:cNvSpPr txBox="1"/>
        </xdr:nvSpPr>
        <xdr:spPr>
          <a:xfrm>
            <a:off x="3253935" y="11139484"/>
            <a:ext cx="940594" cy="5149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r>
              <a:rPr lang="fr-FR" sz="900"/>
              <a:t>Reporte ton score sur ton graphique !</a:t>
            </a:r>
          </a:p>
        </xdr:txBody>
      </xdr:sp>
    </xdr:grpSp>
    <xdr:clientData/>
  </xdr:twoCellAnchor>
  <xdr:twoCellAnchor>
    <xdr:from>
      <xdr:col>10</xdr:col>
      <xdr:colOff>76201</xdr:colOff>
      <xdr:row>53</xdr:row>
      <xdr:rowOff>152400</xdr:rowOff>
    </xdr:from>
    <xdr:to>
      <xdr:col>13</xdr:col>
      <xdr:colOff>209550</xdr:colOff>
      <xdr:row>58</xdr:row>
      <xdr:rowOff>66675</xdr:rowOff>
    </xdr:to>
    <xdr:grpSp>
      <xdr:nvGrpSpPr>
        <xdr:cNvPr id="14" name="Groupe 13"/>
        <xdr:cNvGrpSpPr/>
      </xdr:nvGrpSpPr>
      <xdr:grpSpPr>
        <a:xfrm>
          <a:off x="6886576" y="17821275"/>
          <a:ext cx="4514849" cy="1176338"/>
          <a:chOff x="0" y="10801350"/>
          <a:chExt cx="4194529" cy="1190625"/>
        </a:xfrm>
      </xdr:grpSpPr>
      <xdr:pic>
        <xdr:nvPicPr>
          <xdr:cNvPr id="15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0887075"/>
            <a:ext cx="2013857" cy="10953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42432" y="10801350"/>
            <a:ext cx="1254579" cy="1190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" name="ZoneTexte 16"/>
          <xdr:cNvSpPr txBox="1"/>
        </xdr:nvSpPr>
        <xdr:spPr>
          <a:xfrm>
            <a:off x="3253935" y="11139484"/>
            <a:ext cx="940594" cy="5149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r>
              <a:rPr lang="fr-FR" sz="900"/>
              <a:t>Reporte ton score sur ton graphique !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53</xdr:row>
      <xdr:rowOff>171450</xdr:rowOff>
    </xdr:from>
    <xdr:to>
      <xdr:col>3</xdr:col>
      <xdr:colOff>22579</xdr:colOff>
      <xdr:row>58</xdr:row>
      <xdr:rowOff>66675</xdr:rowOff>
    </xdr:to>
    <xdr:grpSp>
      <xdr:nvGrpSpPr>
        <xdr:cNvPr id="2" name="Groupe 1"/>
        <xdr:cNvGrpSpPr/>
      </xdr:nvGrpSpPr>
      <xdr:grpSpPr>
        <a:xfrm>
          <a:off x="76200" y="18326100"/>
          <a:ext cx="4613629" cy="1190625"/>
          <a:chOff x="0" y="10801350"/>
          <a:chExt cx="4194529" cy="1190625"/>
        </a:xfrm>
      </xdr:grpSpPr>
      <xdr:pic>
        <xdr:nvPicPr>
          <xdr:cNvPr id="3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0887075"/>
            <a:ext cx="2013857" cy="10953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42432" y="10801350"/>
            <a:ext cx="1254579" cy="1190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ZoneTexte 4"/>
          <xdr:cNvSpPr txBox="1"/>
        </xdr:nvSpPr>
        <xdr:spPr>
          <a:xfrm>
            <a:off x="3253935" y="11139484"/>
            <a:ext cx="940594" cy="5149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r>
              <a:rPr lang="fr-FR" sz="900"/>
              <a:t>Reporte ton score sur ton graphique !</a:t>
            </a:r>
          </a:p>
        </xdr:txBody>
      </xdr:sp>
    </xdr:grpSp>
    <xdr:clientData/>
  </xdr:twoCellAnchor>
  <xdr:twoCellAnchor>
    <xdr:from>
      <xdr:col>9</xdr:col>
      <xdr:colOff>76200</xdr:colOff>
      <xdr:row>53</xdr:row>
      <xdr:rowOff>171450</xdr:rowOff>
    </xdr:from>
    <xdr:to>
      <xdr:col>12</xdr:col>
      <xdr:colOff>22579</xdr:colOff>
      <xdr:row>58</xdr:row>
      <xdr:rowOff>66675</xdr:rowOff>
    </xdr:to>
    <xdr:grpSp>
      <xdr:nvGrpSpPr>
        <xdr:cNvPr id="10" name="Groupe 9"/>
        <xdr:cNvGrpSpPr/>
      </xdr:nvGrpSpPr>
      <xdr:grpSpPr>
        <a:xfrm>
          <a:off x="6838950" y="18326100"/>
          <a:ext cx="4613629" cy="1190625"/>
          <a:chOff x="0" y="10801350"/>
          <a:chExt cx="4194529" cy="1190625"/>
        </a:xfrm>
      </xdr:grpSpPr>
      <xdr:pic>
        <xdr:nvPicPr>
          <xdr:cNvPr id="11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0887075"/>
            <a:ext cx="2013857" cy="10953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42432" y="10801350"/>
            <a:ext cx="1254579" cy="1190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ZoneTexte 12"/>
          <xdr:cNvSpPr txBox="1"/>
        </xdr:nvSpPr>
        <xdr:spPr>
          <a:xfrm>
            <a:off x="3253935" y="11139484"/>
            <a:ext cx="940594" cy="5149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r>
              <a:rPr lang="fr-FR" sz="900"/>
              <a:t>Reporte ton score sur ton graphique !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tabSelected="1" topLeftCell="A22" zoomScale="70" zoomScaleNormal="70" zoomScalePageLayoutView="30" workbookViewId="0">
      <selection activeCell="A29" sqref="A29:C29"/>
    </sheetView>
  </sheetViews>
  <sheetFormatPr baseColWidth="10" defaultRowHeight="19.5" x14ac:dyDescent="0.4"/>
  <cols>
    <col min="1" max="1" width="5.19921875" customWidth="1"/>
    <col min="2" max="2" width="24.09765625" customWidth="1"/>
    <col min="3" max="3" width="1.796875" customWidth="1"/>
    <col min="4" max="4" width="10.59765625" customWidth="1"/>
    <col min="5" max="8" width="14.796875" hidden="1" customWidth="1"/>
    <col min="9" max="9" width="4.59765625" customWidth="1"/>
    <col min="10" max="10" width="5.19921875" customWidth="1"/>
    <col min="11" max="11" width="24.09765625" customWidth="1"/>
    <col min="12" max="12" width="1.796875" customWidth="1"/>
    <col min="13" max="13" width="10.59765625" customWidth="1"/>
    <col min="14" max="17" width="14.796875" hidden="1" customWidth="1"/>
    <col min="18" max="18" width="4.8984375" customWidth="1"/>
    <col min="19" max="19" width="5.19921875" customWidth="1"/>
    <col min="20" max="20" width="37.8984375" customWidth="1"/>
    <col min="21" max="21" width="1.796875" customWidth="1"/>
    <col min="22" max="22" width="10.59765625" customWidth="1"/>
    <col min="23" max="26" width="14.796875" hidden="1" customWidth="1"/>
    <col min="27" max="27" width="5" customWidth="1"/>
    <col min="28" max="28" width="5.19921875" customWidth="1"/>
    <col min="29" max="29" width="43.09765625" customWidth="1"/>
    <col min="30" max="30" width="1.796875" customWidth="1"/>
    <col min="31" max="31" width="10.59765625" customWidth="1"/>
    <col min="32" max="35" width="14.796875" hidden="1" customWidth="1"/>
    <col min="36" max="36" width="4.8984375" customWidth="1"/>
  </cols>
  <sheetData>
    <row r="1" spans="1:35" ht="20.25" thickBot="1" x14ac:dyDescent="0.45">
      <c r="G1">
        <f ca="1">RAND()</f>
        <v>0.32400206630460837</v>
      </c>
      <c r="H1">
        <f ca="1">ROUND(+G1*1000,0)</f>
        <v>324</v>
      </c>
      <c r="P1">
        <f ca="1">RAND()</f>
        <v>0.49840829502278072</v>
      </c>
      <c r="Q1">
        <f ca="1">ROUND(+P1*1000,0)</f>
        <v>498</v>
      </c>
      <c r="Y1">
        <f ca="1">RAND()</f>
        <v>0.86158191163365749</v>
      </c>
      <c r="Z1">
        <f ca="1">ROUND(+Y1*1000,0)</f>
        <v>862</v>
      </c>
      <c r="AH1">
        <f ca="1">RAND()</f>
        <v>0.56568283359605265</v>
      </c>
      <c r="AI1">
        <f ca="1">ROUND(+AH1*1000,0)</f>
        <v>566</v>
      </c>
    </row>
    <row r="2" spans="1:35" s="1" customFormat="1" ht="52.5" customHeight="1" thickTop="1" thickBot="1" x14ac:dyDescent="0.45">
      <c r="A2" s="98" t="str">
        <f ca="1">"Entraînement                                                    Ceinture jaune (série "&amp;H1&amp;")"</f>
        <v>Entraînement                                                    Ceinture jaune (série 324)</v>
      </c>
      <c r="B2" s="99"/>
      <c r="C2" s="100"/>
      <c r="D2" s="44" t="s">
        <v>0</v>
      </c>
      <c r="J2" s="98" t="str">
        <f ca="1">"Entraînement                                                    Ceinture jaune (série "&amp;Q1&amp;")"</f>
        <v>Entraînement                                                    Ceinture jaune (série 498)</v>
      </c>
      <c r="K2" s="99"/>
      <c r="L2" s="100"/>
      <c r="M2" s="44" t="s">
        <v>0</v>
      </c>
      <c r="S2" s="98" t="str">
        <f ca="1">"Entraînement                                                    Ceinture jaune (série "&amp;Z1&amp;")"</f>
        <v>Entraînement                                                    Ceinture jaune (série 862)</v>
      </c>
      <c r="T2" s="99"/>
      <c r="U2" s="100"/>
      <c r="V2" s="44" t="s">
        <v>0</v>
      </c>
      <c r="AB2" s="98" t="str">
        <f ca="1">"Entraînement                                                                                                                     Ceinture jaune (série "&amp;AI1&amp;")"</f>
        <v>Entraînement                                                                                                                     Ceinture jaune (série 566)</v>
      </c>
      <c r="AC2" s="99"/>
      <c r="AD2" s="100"/>
      <c r="AE2" s="44" t="s">
        <v>0</v>
      </c>
    </row>
    <row r="3" spans="1:35" s="1" customFormat="1" ht="52.5" customHeight="1" thickTop="1" thickBot="1" x14ac:dyDescent="0.45">
      <c r="A3" s="95" t="s">
        <v>8</v>
      </c>
      <c r="B3" s="96"/>
      <c r="C3" s="97"/>
      <c r="D3" s="45" t="str">
        <f ca="1">"série "&amp;H1&amp;""</f>
        <v>série 324</v>
      </c>
      <c r="J3" s="95" t="s">
        <v>15</v>
      </c>
      <c r="K3" s="96"/>
      <c r="L3" s="97"/>
      <c r="M3" s="45" t="str">
        <f ca="1">"série "&amp;Q1&amp;""</f>
        <v>série 498</v>
      </c>
      <c r="S3" s="95" t="s">
        <v>14</v>
      </c>
      <c r="T3" s="96"/>
      <c r="U3" s="97"/>
      <c r="V3" s="45" t="str">
        <f ca="1">"série "&amp;Z1&amp;""</f>
        <v>série 862</v>
      </c>
      <c r="AB3" s="95" t="s">
        <v>11</v>
      </c>
      <c r="AC3" s="96"/>
      <c r="AD3" s="97"/>
      <c r="AE3" s="45" t="str">
        <f ca="1">"série "&amp;AI1&amp;""</f>
        <v>série 566</v>
      </c>
    </row>
    <row r="4" spans="1:35" s="1" customFormat="1" ht="21.75" thickTop="1" x14ac:dyDescent="0.4">
      <c r="A4" s="46"/>
      <c r="B4" s="47"/>
      <c r="C4" s="48"/>
      <c r="D4" s="49"/>
      <c r="J4" s="46"/>
      <c r="K4" s="47"/>
      <c r="L4" s="48"/>
      <c r="M4" s="49"/>
      <c r="S4" s="46"/>
      <c r="T4" s="47"/>
      <c r="U4" s="48"/>
      <c r="V4" s="49"/>
      <c r="AB4" s="46"/>
      <c r="AC4" s="47"/>
      <c r="AD4" s="48"/>
      <c r="AE4" s="49"/>
    </row>
    <row r="5" spans="1:35" s="1" customFormat="1" ht="21" x14ac:dyDescent="0.4">
      <c r="A5" s="50">
        <v>1</v>
      </c>
      <c r="B5" s="51" t="str">
        <f ca="1">E5&amp;" + "&amp;F5&amp;" = ____"</f>
        <v>0 + 8 = ____</v>
      </c>
      <c r="C5" s="52"/>
      <c r="D5" s="53">
        <f ca="1">E5+F5</f>
        <v>8</v>
      </c>
      <c r="E5" s="2">
        <f ca="1">RANDBETWEEN(0,10)</f>
        <v>0</v>
      </c>
      <c r="F5" s="2">
        <f ca="1">RANDBETWEEN(1,10)</f>
        <v>8</v>
      </c>
      <c r="J5" s="50">
        <v>1</v>
      </c>
      <c r="K5" s="51" t="str">
        <f ca="1">N5&amp;" - "&amp;O5&amp;" = ____"</f>
        <v>17 - 7 = ____</v>
      </c>
      <c r="L5" s="52"/>
      <c r="M5" s="53">
        <f ca="1">N5-O5</f>
        <v>10</v>
      </c>
      <c r="N5" s="2">
        <f ca="1">RANDBETWEEN(11,20)</f>
        <v>17</v>
      </c>
      <c r="O5" s="2">
        <f ca="1">RANDBETWEEN(0,10)</f>
        <v>7</v>
      </c>
      <c r="S5" s="50">
        <v>1</v>
      </c>
      <c r="T5" s="51" t="str">
        <f ca="1">"le complément à 5 de "&amp;W5&amp;" est ____"</f>
        <v>le complément à 5 de 1 est ____</v>
      </c>
      <c r="U5" s="52"/>
      <c r="V5" s="53">
        <f ca="1">X5-W5</f>
        <v>4</v>
      </c>
      <c r="W5" s="2">
        <f ca="1">RANDBETWEEN(0,5)</f>
        <v>1</v>
      </c>
      <c r="X5" s="2">
        <v>5</v>
      </c>
      <c r="AB5" s="50">
        <v>1</v>
      </c>
      <c r="AC5" s="51" t="str">
        <f ca="1">"la différence entre "&amp;AF5&amp;" et 5 est ____"</f>
        <v>la différence entre 7 et 5 est ____</v>
      </c>
      <c r="AD5" s="52"/>
      <c r="AE5" s="53">
        <f ca="1">AF5-AG5</f>
        <v>2</v>
      </c>
      <c r="AF5" s="2">
        <f ca="1">RANDBETWEEN(5,10)</f>
        <v>7</v>
      </c>
      <c r="AG5" s="2">
        <v>5</v>
      </c>
    </row>
    <row r="6" spans="1:35" s="1" customFormat="1" ht="21" x14ac:dyDescent="0.4">
      <c r="A6" s="50">
        <f>A5+1</f>
        <v>2</v>
      </c>
      <c r="B6" s="51" t="str">
        <f t="shared" ref="B6:B24" ca="1" si="0">E6&amp;" + "&amp;F6&amp;" = ____"</f>
        <v>1 + 4 = ____</v>
      </c>
      <c r="C6" s="52"/>
      <c r="D6" s="53">
        <f t="shared" ref="D6:D24" ca="1" si="1">E6+F6</f>
        <v>5</v>
      </c>
      <c r="E6" s="2">
        <f t="shared" ref="E6:E24" ca="1" si="2">RANDBETWEEN(0,10)</f>
        <v>1</v>
      </c>
      <c r="F6" s="2">
        <f t="shared" ref="F6:F24" ca="1" si="3">RANDBETWEEN(1,10)</f>
        <v>4</v>
      </c>
      <c r="J6" s="50">
        <f>J5+1</f>
        <v>2</v>
      </c>
      <c r="K6" s="51" t="str">
        <f t="shared" ref="K6:K24" ca="1" si="4">N6&amp;" - "&amp;O6&amp;" = ____"</f>
        <v>13 - 2 = ____</v>
      </c>
      <c r="L6" s="52"/>
      <c r="M6" s="53">
        <f t="shared" ref="M6:M24" ca="1" si="5">N6-O6</f>
        <v>11</v>
      </c>
      <c r="N6" s="2">
        <f t="shared" ref="N6:N24" ca="1" si="6">RANDBETWEEN(11,20)</f>
        <v>13</v>
      </c>
      <c r="O6" s="2">
        <f t="shared" ref="O6:O24" ca="1" si="7">RANDBETWEEN(0,10)</f>
        <v>2</v>
      </c>
      <c r="S6" s="50">
        <f>S5+1</f>
        <v>2</v>
      </c>
      <c r="T6" s="51" t="str">
        <f t="shared" ref="T6:T24" ca="1" si="8">"le complément à 5 de "&amp;W6&amp;" est ____"</f>
        <v>le complément à 5 de 2 est ____</v>
      </c>
      <c r="U6" s="52"/>
      <c r="V6" s="53">
        <f t="shared" ref="V6:V24" ca="1" si="9">X6-W6</f>
        <v>3</v>
      </c>
      <c r="W6" s="2">
        <f t="shared" ref="W6:W24" ca="1" si="10">RANDBETWEEN(0,5)</f>
        <v>2</v>
      </c>
      <c r="X6" s="2">
        <v>5</v>
      </c>
      <c r="AB6" s="50">
        <f>AB5+1</f>
        <v>2</v>
      </c>
      <c r="AC6" s="51" t="str">
        <f t="shared" ref="AC6:AC24" ca="1" si="11">"la différence entre "&amp;AF6&amp;" et 5 est ____"</f>
        <v>la différence entre 5 et 5 est ____</v>
      </c>
      <c r="AD6" s="52"/>
      <c r="AE6" s="53">
        <f t="shared" ref="AE6:AE24" ca="1" si="12">AF6-AG6</f>
        <v>0</v>
      </c>
      <c r="AF6" s="2">
        <f t="shared" ref="AF6:AF24" ca="1" si="13">RANDBETWEEN(5,10)</f>
        <v>5</v>
      </c>
      <c r="AG6" s="2">
        <v>5</v>
      </c>
    </row>
    <row r="7" spans="1:35" s="1" customFormat="1" ht="21" x14ac:dyDescent="0.4">
      <c r="A7" s="50">
        <f>A6+1</f>
        <v>3</v>
      </c>
      <c r="B7" s="51" t="str">
        <f t="shared" ca="1" si="0"/>
        <v>3 + 1 = ____</v>
      </c>
      <c r="C7" s="52"/>
      <c r="D7" s="53">
        <f t="shared" ca="1" si="1"/>
        <v>4</v>
      </c>
      <c r="E7" s="2">
        <f t="shared" ca="1" si="2"/>
        <v>3</v>
      </c>
      <c r="F7" s="2">
        <f t="shared" ca="1" si="3"/>
        <v>1</v>
      </c>
      <c r="J7" s="50">
        <f>J6+1</f>
        <v>3</v>
      </c>
      <c r="K7" s="51" t="str">
        <f t="shared" ca="1" si="4"/>
        <v>17 - 2 = ____</v>
      </c>
      <c r="L7" s="52"/>
      <c r="M7" s="53">
        <f t="shared" ca="1" si="5"/>
        <v>15</v>
      </c>
      <c r="N7" s="2">
        <f t="shared" ca="1" si="6"/>
        <v>17</v>
      </c>
      <c r="O7" s="2">
        <f t="shared" ca="1" si="7"/>
        <v>2</v>
      </c>
      <c r="S7" s="50">
        <f>S6+1</f>
        <v>3</v>
      </c>
      <c r="T7" s="51" t="str">
        <f t="shared" ca="1" si="8"/>
        <v>le complément à 5 de 4 est ____</v>
      </c>
      <c r="U7" s="52"/>
      <c r="V7" s="53">
        <f t="shared" ca="1" si="9"/>
        <v>1</v>
      </c>
      <c r="W7" s="2">
        <f t="shared" ca="1" si="10"/>
        <v>4</v>
      </c>
      <c r="X7" s="2">
        <v>5</v>
      </c>
      <c r="AB7" s="50">
        <f>AB6+1</f>
        <v>3</v>
      </c>
      <c r="AC7" s="51" t="str">
        <f t="shared" ca="1" si="11"/>
        <v>la différence entre 6 et 5 est ____</v>
      </c>
      <c r="AD7" s="52"/>
      <c r="AE7" s="53">
        <f t="shared" ca="1" si="12"/>
        <v>1</v>
      </c>
      <c r="AF7" s="2">
        <f t="shared" ca="1" si="13"/>
        <v>6</v>
      </c>
      <c r="AG7" s="2">
        <v>5</v>
      </c>
    </row>
    <row r="8" spans="1:35" s="1" customFormat="1" ht="21" x14ac:dyDescent="0.4">
      <c r="A8" s="50">
        <f t="shared" ref="A8:A24" si="14">A7+1</f>
        <v>4</v>
      </c>
      <c r="B8" s="51" t="str">
        <f t="shared" ca="1" si="0"/>
        <v>2 + 4 = ____</v>
      </c>
      <c r="C8" s="52"/>
      <c r="D8" s="53">
        <f t="shared" ca="1" si="1"/>
        <v>6</v>
      </c>
      <c r="E8" s="2">
        <f t="shared" ca="1" si="2"/>
        <v>2</v>
      </c>
      <c r="F8" s="2">
        <f t="shared" ca="1" si="3"/>
        <v>4</v>
      </c>
      <c r="J8" s="50">
        <f t="shared" ref="J8:J24" si="15">J7+1</f>
        <v>4</v>
      </c>
      <c r="K8" s="51" t="str">
        <f t="shared" ca="1" si="4"/>
        <v>11 - 8 = ____</v>
      </c>
      <c r="L8" s="52"/>
      <c r="M8" s="53">
        <f t="shared" ca="1" si="5"/>
        <v>3</v>
      </c>
      <c r="N8" s="2">
        <f t="shared" ca="1" si="6"/>
        <v>11</v>
      </c>
      <c r="O8" s="2">
        <f t="shared" ca="1" si="7"/>
        <v>8</v>
      </c>
      <c r="S8" s="50">
        <f t="shared" ref="S8:S24" si="16">S7+1</f>
        <v>4</v>
      </c>
      <c r="T8" s="51" t="str">
        <f t="shared" ca="1" si="8"/>
        <v>le complément à 5 de 0 est ____</v>
      </c>
      <c r="U8" s="52"/>
      <c r="V8" s="53">
        <f t="shared" ca="1" si="9"/>
        <v>5</v>
      </c>
      <c r="W8" s="2">
        <f t="shared" ca="1" si="10"/>
        <v>0</v>
      </c>
      <c r="X8" s="2">
        <v>5</v>
      </c>
      <c r="AB8" s="50">
        <f t="shared" ref="AB8:AB24" si="17">AB7+1</f>
        <v>4</v>
      </c>
      <c r="AC8" s="51" t="str">
        <f t="shared" ca="1" si="11"/>
        <v>la différence entre 8 et 5 est ____</v>
      </c>
      <c r="AD8" s="52"/>
      <c r="AE8" s="53">
        <f t="shared" ca="1" si="12"/>
        <v>3</v>
      </c>
      <c r="AF8" s="2">
        <f t="shared" ca="1" si="13"/>
        <v>8</v>
      </c>
      <c r="AG8" s="2">
        <v>5</v>
      </c>
    </row>
    <row r="9" spans="1:35" s="1" customFormat="1" ht="21" x14ac:dyDescent="0.4">
      <c r="A9" s="50">
        <f t="shared" si="14"/>
        <v>5</v>
      </c>
      <c r="B9" s="51" t="str">
        <f t="shared" ca="1" si="0"/>
        <v>2 + 4 = ____</v>
      </c>
      <c r="C9" s="52"/>
      <c r="D9" s="53">
        <f t="shared" ca="1" si="1"/>
        <v>6</v>
      </c>
      <c r="E9" s="2">
        <f t="shared" ca="1" si="2"/>
        <v>2</v>
      </c>
      <c r="F9" s="2">
        <f t="shared" ca="1" si="3"/>
        <v>4</v>
      </c>
      <c r="J9" s="50">
        <f t="shared" si="15"/>
        <v>5</v>
      </c>
      <c r="K9" s="51" t="str">
        <f t="shared" ca="1" si="4"/>
        <v>18 - 5 = ____</v>
      </c>
      <c r="L9" s="52"/>
      <c r="M9" s="53">
        <f t="shared" ca="1" si="5"/>
        <v>13</v>
      </c>
      <c r="N9" s="2">
        <f t="shared" ca="1" si="6"/>
        <v>18</v>
      </c>
      <c r="O9" s="2">
        <f t="shared" ca="1" si="7"/>
        <v>5</v>
      </c>
      <c r="S9" s="50">
        <f t="shared" si="16"/>
        <v>5</v>
      </c>
      <c r="T9" s="51" t="str">
        <f t="shared" ca="1" si="8"/>
        <v>le complément à 5 de 3 est ____</v>
      </c>
      <c r="U9" s="52"/>
      <c r="V9" s="53">
        <f t="shared" ca="1" si="9"/>
        <v>2</v>
      </c>
      <c r="W9" s="2">
        <f t="shared" ca="1" si="10"/>
        <v>3</v>
      </c>
      <c r="X9" s="2">
        <v>5</v>
      </c>
      <c r="AB9" s="50">
        <f t="shared" si="17"/>
        <v>5</v>
      </c>
      <c r="AC9" s="51" t="str">
        <f t="shared" ca="1" si="11"/>
        <v>la différence entre 6 et 5 est ____</v>
      </c>
      <c r="AD9" s="52"/>
      <c r="AE9" s="53">
        <f t="shared" ca="1" si="12"/>
        <v>1</v>
      </c>
      <c r="AF9" s="2">
        <f t="shared" ca="1" si="13"/>
        <v>6</v>
      </c>
      <c r="AG9" s="2">
        <v>5</v>
      </c>
    </row>
    <row r="10" spans="1:35" s="1" customFormat="1" ht="21" x14ac:dyDescent="0.4">
      <c r="A10" s="50">
        <f t="shared" si="14"/>
        <v>6</v>
      </c>
      <c r="B10" s="51" t="str">
        <f t="shared" ca="1" si="0"/>
        <v>6 + 2 = ____</v>
      </c>
      <c r="C10" s="52"/>
      <c r="D10" s="53">
        <f t="shared" ca="1" si="1"/>
        <v>8</v>
      </c>
      <c r="E10" s="2">
        <f t="shared" ca="1" si="2"/>
        <v>6</v>
      </c>
      <c r="F10" s="2">
        <f t="shared" ca="1" si="3"/>
        <v>2</v>
      </c>
      <c r="J10" s="50">
        <f t="shared" si="15"/>
        <v>6</v>
      </c>
      <c r="K10" s="51" t="str">
        <f t="shared" ca="1" si="4"/>
        <v>14 - 7 = ____</v>
      </c>
      <c r="L10" s="52"/>
      <c r="M10" s="53">
        <f t="shared" ca="1" si="5"/>
        <v>7</v>
      </c>
      <c r="N10" s="2">
        <f t="shared" ca="1" si="6"/>
        <v>14</v>
      </c>
      <c r="O10" s="2">
        <f t="shared" ca="1" si="7"/>
        <v>7</v>
      </c>
      <c r="S10" s="50">
        <f t="shared" si="16"/>
        <v>6</v>
      </c>
      <c r="T10" s="51" t="str">
        <f t="shared" ca="1" si="8"/>
        <v>le complément à 5 de 3 est ____</v>
      </c>
      <c r="U10" s="52"/>
      <c r="V10" s="53">
        <f t="shared" ca="1" si="9"/>
        <v>2</v>
      </c>
      <c r="W10" s="2">
        <f t="shared" ca="1" si="10"/>
        <v>3</v>
      </c>
      <c r="X10" s="2">
        <v>5</v>
      </c>
      <c r="AB10" s="50">
        <f t="shared" si="17"/>
        <v>6</v>
      </c>
      <c r="AC10" s="51" t="str">
        <f t="shared" ca="1" si="11"/>
        <v>la différence entre 7 et 5 est ____</v>
      </c>
      <c r="AD10" s="52"/>
      <c r="AE10" s="53">
        <f t="shared" ca="1" si="12"/>
        <v>2</v>
      </c>
      <c r="AF10" s="2">
        <f t="shared" ca="1" si="13"/>
        <v>7</v>
      </c>
      <c r="AG10" s="2">
        <v>5</v>
      </c>
    </row>
    <row r="11" spans="1:35" s="1" customFormat="1" ht="21" x14ac:dyDescent="0.4">
      <c r="A11" s="50">
        <f t="shared" si="14"/>
        <v>7</v>
      </c>
      <c r="B11" s="51" t="str">
        <f t="shared" ca="1" si="0"/>
        <v>4 + 10 = ____</v>
      </c>
      <c r="C11" s="52"/>
      <c r="D11" s="53">
        <f t="shared" ca="1" si="1"/>
        <v>14</v>
      </c>
      <c r="E11" s="2">
        <f t="shared" ca="1" si="2"/>
        <v>4</v>
      </c>
      <c r="F11" s="2">
        <f t="shared" ca="1" si="3"/>
        <v>10</v>
      </c>
      <c r="J11" s="50">
        <f t="shared" si="15"/>
        <v>7</v>
      </c>
      <c r="K11" s="51" t="str">
        <f t="shared" ca="1" si="4"/>
        <v>11 - 9 = ____</v>
      </c>
      <c r="L11" s="52"/>
      <c r="M11" s="53">
        <f t="shared" ca="1" si="5"/>
        <v>2</v>
      </c>
      <c r="N11" s="2">
        <f t="shared" ca="1" si="6"/>
        <v>11</v>
      </c>
      <c r="O11" s="2">
        <f t="shared" ca="1" si="7"/>
        <v>9</v>
      </c>
      <c r="S11" s="50">
        <f t="shared" si="16"/>
        <v>7</v>
      </c>
      <c r="T11" s="51" t="str">
        <f t="shared" ca="1" si="8"/>
        <v>le complément à 5 de 2 est ____</v>
      </c>
      <c r="U11" s="52"/>
      <c r="V11" s="53">
        <f t="shared" ca="1" si="9"/>
        <v>3</v>
      </c>
      <c r="W11" s="2">
        <f t="shared" ca="1" si="10"/>
        <v>2</v>
      </c>
      <c r="X11" s="2">
        <v>5</v>
      </c>
      <c r="AB11" s="50">
        <f t="shared" si="17"/>
        <v>7</v>
      </c>
      <c r="AC11" s="51" t="str">
        <f t="shared" ca="1" si="11"/>
        <v>la différence entre 9 et 5 est ____</v>
      </c>
      <c r="AD11" s="52"/>
      <c r="AE11" s="53">
        <f t="shared" ca="1" si="12"/>
        <v>4</v>
      </c>
      <c r="AF11" s="2">
        <f t="shared" ca="1" si="13"/>
        <v>9</v>
      </c>
      <c r="AG11" s="2">
        <v>5</v>
      </c>
    </row>
    <row r="12" spans="1:35" s="1" customFormat="1" ht="21" x14ac:dyDescent="0.4">
      <c r="A12" s="50">
        <f t="shared" si="14"/>
        <v>8</v>
      </c>
      <c r="B12" s="51" t="str">
        <f t="shared" ca="1" si="0"/>
        <v>6 + 4 = ____</v>
      </c>
      <c r="C12" s="52"/>
      <c r="D12" s="53">
        <f t="shared" ca="1" si="1"/>
        <v>10</v>
      </c>
      <c r="E12" s="2">
        <f t="shared" ca="1" si="2"/>
        <v>6</v>
      </c>
      <c r="F12" s="2">
        <f t="shared" ca="1" si="3"/>
        <v>4</v>
      </c>
      <c r="J12" s="50">
        <f t="shared" si="15"/>
        <v>8</v>
      </c>
      <c r="K12" s="51" t="str">
        <f t="shared" ca="1" si="4"/>
        <v>14 - 9 = ____</v>
      </c>
      <c r="L12" s="52"/>
      <c r="M12" s="53">
        <f t="shared" ca="1" si="5"/>
        <v>5</v>
      </c>
      <c r="N12" s="2">
        <f t="shared" ca="1" si="6"/>
        <v>14</v>
      </c>
      <c r="O12" s="2">
        <f t="shared" ca="1" si="7"/>
        <v>9</v>
      </c>
      <c r="S12" s="50">
        <f t="shared" si="16"/>
        <v>8</v>
      </c>
      <c r="T12" s="51" t="str">
        <f t="shared" ca="1" si="8"/>
        <v>le complément à 5 de 0 est ____</v>
      </c>
      <c r="U12" s="52"/>
      <c r="V12" s="53">
        <f t="shared" ca="1" si="9"/>
        <v>5</v>
      </c>
      <c r="W12" s="2">
        <f t="shared" ca="1" si="10"/>
        <v>0</v>
      </c>
      <c r="X12" s="2">
        <v>5</v>
      </c>
      <c r="AB12" s="50">
        <f t="shared" si="17"/>
        <v>8</v>
      </c>
      <c r="AC12" s="51" t="str">
        <f t="shared" ca="1" si="11"/>
        <v>la différence entre 5 et 5 est ____</v>
      </c>
      <c r="AD12" s="52"/>
      <c r="AE12" s="53">
        <f t="shared" ca="1" si="12"/>
        <v>0</v>
      </c>
      <c r="AF12" s="2">
        <f t="shared" ca="1" si="13"/>
        <v>5</v>
      </c>
      <c r="AG12" s="2">
        <v>5</v>
      </c>
    </row>
    <row r="13" spans="1:35" s="1" customFormat="1" ht="21" x14ac:dyDescent="0.4">
      <c r="A13" s="50">
        <f t="shared" si="14"/>
        <v>9</v>
      </c>
      <c r="B13" s="51" t="str">
        <f t="shared" ca="1" si="0"/>
        <v>7 + 3 = ____</v>
      </c>
      <c r="C13" s="52"/>
      <c r="D13" s="53">
        <f t="shared" ca="1" si="1"/>
        <v>10</v>
      </c>
      <c r="E13" s="2">
        <f t="shared" ca="1" si="2"/>
        <v>7</v>
      </c>
      <c r="F13" s="2">
        <f t="shared" ca="1" si="3"/>
        <v>3</v>
      </c>
      <c r="J13" s="50">
        <f t="shared" si="15"/>
        <v>9</v>
      </c>
      <c r="K13" s="51" t="str">
        <f t="shared" ca="1" si="4"/>
        <v>12 - 10 = ____</v>
      </c>
      <c r="L13" s="52"/>
      <c r="M13" s="53">
        <f t="shared" ca="1" si="5"/>
        <v>2</v>
      </c>
      <c r="N13" s="2">
        <f t="shared" ca="1" si="6"/>
        <v>12</v>
      </c>
      <c r="O13" s="2">
        <f t="shared" ca="1" si="7"/>
        <v>10</v>
      </c>
      <c r="S13" s="50">
        <f t="shared" si="16"/>
        <v>9</v>
      </c>
      <c r="T13" s="51" t="str">
        <f t="shared" ca="1" si="8"/>
        <v>le complément à 5 de 0 est ____</v>
      </c>
      <c r="U13" s="52"/>
      <c r="V13" s="53">
        <f t="shared" ca="1" si="9"/>
        <v>5</v>
      </c>
      <c r="W13" s="2">
        <f t="shared" ca="1" si="10"/>
        <v>0</v>
      </c>
      <c r="X13" s="2">
        <v>5</v>
      </c>
      <c r="AB13" s="50">
        <f t="shared" si="17"/>
        <v>9</v>
      </c>
      <c r="AC13" s="51" t="str">
        <f t="shared" ca="1" si="11"/>
        <v>la différence entre 6 et 5 est ____</v>
      </c>
      <c r="AD13" s="52"/>
      <c r="AE13" s="53">
        <f t="shared" ca="1" si="12"/>
        <v>1</v>
      </c>
      <c r="AF13" s="2">
        <f t="shared" ca="1" si="13"/>
        <v>6</v>
      </c>
      <c r="AG13" s="2">
        <v>5</v>
      </c>
    </row>
    <row r="14" spans="1:35" s="1" customFormat="1" ht="21" x14ac:dyDescent="0.4">
      <c r="A14" s="50">
        <f t="shared" si="14"/>
        <v>10</v>
      </c>
      <c r="B14" s="51" t="str">
        <f t="shared" ca="1" si="0"/>
        <v>6 + 1 = ____</v>
      </c>
      <c r="C14" s="52"/>
      <c r="D14" s="53">
        <f t="shared" ca="1" si="1"/>
        <v>7</v>
      </c>
      <c r="E14" s="2">
        <f t="shared" ca="1" si="2"/>
        <v>6</v>
      </c>
      <c r="F14" s="2">
        <f t="shared" ca="1" si="3"/>
        <v>1</v>
      </c>
      <c r="J14" s="50">
        <f t="shared" si="15"/>
        <v>10</v>
      </c>
      <c r="K14" s="51" t="str">
        <f t="shared" ca="1" si="4"/>
        <v>14 - 1 = ____</v>
      </c>
      <c r="L14" s="52"/>
      <c r="M14" s="53">
        <f t="shared" ca="1" si="5"/>
        <v>13</v>
      </c>
      <c r="N14" s="2">
        <f t="shared" ca="1" si="6"/>
        <v>14</v>
      </c>
      <c r="O14" s="2">
        <f t="shared" ca="1" si="7"/>
        <v>1</v>
      </c>
      <c r="S14" s="50">
        <f t="shared" si="16"/>
        <v>10</v>
      </c>
      <c r="T14" s="51" t="str">
        <f t="shared" ca="1" si="8"/>
        <v>le complément à 5 de 2 est ____</v>
      </c>
      <c r="U14" s="52"/>
      <c r="V14" s="53">
        <f t="shared" ca="1" si="9"/>
        <v>3</v>
      </c>
      <c r="W14" s="2">
        <f t="shared" ca="1" si="10"/>
        <v>2</v>
      </c>
      <c r="X14" s="2">
        <v>5</v>
      </c>
      <c r="AB14" s="50">
        <f t="shared" si="17"/>
        <v>10</v>
      </c>
      <c r="AC14" s="51" t="str">
        <f t="shared" ca="1" si="11"/>
        <v>la différence entre 10 et 5 est ____</v>
      </c>
      <c r="AD14" s="52"/>
      <c r="AE14" s="53">
        <f t="shared" ca="1" si="12"/>
        <v>5</v>
      </c>
      <c r="AF14" s="2">
        <f t="shared" ca="1" si="13"/>
        <v>10</v>
      </c>
      <c r="AG14" s="2">
        <v>5</v>
      </c>
    </row>
    <row r="15" spans="1:35" s="1" customFormat="1" ht="21" x14ac:dyDescent="0.4">
      <c r="A15" s="50">
        <f t="shared" si="14"/>
        <v>11</v>
      </c>
      <c r="B15" s="51" t="str">
        <f t="shared" ca="1" si="0"/>
        <v>8 + 7 = ____</v>
      </c>
      <c r="C15" s="52"/>
      <c r="D15" s="53">
        <f t="shared" ca="1" si="1"/>
        <v>15</v>
      </c>
      <c r="E15" s="2">
        <f t="shared" ca="1" si="2"/>
        <v>8</v>
      </c>
      <c r="F15" s="2">
        <f t="shared" ca="1" si="3"/>
        <v>7</v>
      </c>
      <c r="J15" s="50">
        <f t="shared" si="15"/>
        <v>11</v>
      </c>
      <c r="K15" s="51" t="str">
        <f t="shared" ca="1" si="4"/>
        <v>16 - 2 = ____</v>
      </c>
      <c r="L15" s="52"/>
      <c r="M15" s="53">
        <f t="shared" ca="1" si="5"/>
        <v>14</v>
      </c>
      <c r="N15" s="2">
        <f t="shared" ca="1" si="6"/>
        <v>16</v>
      </c>
      <c r="O15" s="2">
        <f t="shared" ca="1" si="7"/>
        <v>2</v>
      </c>
      <c r="S15" s="50">
        <f t="shared" si="16"/>
        <v>11</v>
      </c>
      <c r="T15" s="51" t="str">
        <f t="shared" ca="1" si="8"/>
        <v>le complément à 5 de 3 est ____</v>
      </c>
      <c r="U15" s="52"/>
      <c r="V15" s="53">
        <f t="shared" ca="1" si="9"/>
        <v>2</v>
      </c>
      <c r="W15" s="2">
        <f t="shared" ca="1" si="10"/>
        <v>3</v>
      </c>
      <c r="X15" s="2">
        <v>5</v>
      </c>
      <c r="AB15" s="50">
        <f t="shared" si="17"/>
        <v>11</v>
      </c>
      <c r="AC15" s="51" t="str">
        <f t="shared" ca="1" si="11"/>
        <v>la différence entre 9 et 5 est ____</v>
      </c>
      <c r="AD15" s="52"/>
      <c r="AE15" s="53">
        <f t="shared" ca="1" si="12"/>
        <v>4</v>
      </c>
      <c r="AF15" s="2">
        <f t="shared" ca="1" si="13"/>
        <v>9</v>
      </c>
      <c r="AG15" s="2">
        <v>5</v>
      </c>
    </row>
    <row r="16" spans="1:35" s="1" customFormat="1" ht="21" x14ac:dyDescent="0.4">
      <c r="A16" s="50">
        <f t="shared" si="14"/>
        <v>12</v>
      </c>
      <c r="B16" s="51" t="str">
        <f t="shared" ca="1" si="0"/>
        <v>10 + 2 = ____</v>
      </c>
      <c r="C16" s="52"/>
      <c r="D16" s="53">
        <f t="shared" ca="1" si="1"/>
        <v>12</v>
      </c>
      <c r="E16" s="2">
        <f t="shared" ca="1" si="2"/>
        <v>10</v>
      </c>
      <c r="F16" s="2">
        <f t="shared" ca="1" si="3"/>
        <v>2</v>
      </c>
      <c r="J16" s="50">
        <f t="shared" si="15"/>
        <v>12</v>
      </c>
      <c r="K16" s="51" t="str">
        <f t="shared" ca="1" si="4"/>
        <v>14 - 0 = ____</v>
      </c>
      <c r="L16" s="52"/>
      <c r="M16" s="53">
        <f t="shared" ca="1" si="5"/>
        <v>14</v>
      </c>
      <c r="N16" s="2">
        <f t="shared" ca="1" si="6"/>
        <v>14</v>
      </c>
      <c r="O16" s="2">
        <f t="shared" ca="1" si="7"/>
        <v>0</v>
      </c>
      <c r="S16" s="50">
        <f t="shared" si="16"/>
        <v>12</v>
      </c>
      <c r="T16" s="51" t="str">
        <f t="shared" ca="1" si="8"/>
        <v>le complément à 5 de 4 est ____</v>
      </c>
      <c r="U16" s="52"/>
      <c r="V16" s="53">
        <f t="shared" ca="1" si="9"/>
        <v>1</v>
      </c>
      <c r="W16" s="2">
        <f t="shared" ca="1" si="10"/>
        <v>4</v>
      </c>
      <c r="X16" s="2">
        <v>5</v>
      </c>
      <c r="AB16" s="50">
        <f t="shared" si="17"/>
        <v>12</v>
      </c>
      <c r="AC16" s="51" t="str">
        <f t="shared" ca="1" si="11"/>
        <v>la différence entre 10 et 5 est ____</v>
      </c>
      <c r="AD16" s="52"/>
      <c r="AE16" s="53">
        <f t="shared" ca="1" si="12"/>
        <v>5</v>
      </c>
      <c r="AF16" s="2">
        <f t="shared" ca="1" si="13"/>
        <v>10</v>
      </c>
      <c r="AG16" s="2">
        <v>5</v>
      </c>
    </row>
    <row r="17" spans="1:36" s="1" customFormat="1" ht="21" x14ac:dyDescent="0.4">
      <c r="A17" s="50">
        <f t="shared" si="14"/>
        <v>13</v>
      </c>
      <c r="B17" s="51" t="str">
        <f t="shared" ca="1" si="0"/>
        <v>10 + 1 = ____</v>
      </c>
      <c r="C17" s="52"/>
      <c r="D17" s="53">
        <f t="shared" ca="1" si="1"/>
        <v>11</v>
      </c>
      <c r="E17" s="2">
        <f t="shared" ca="1" si="2"/>
        <v>10</v>
      </c>
      <c r="F17" s="2">
        <f t="shared" ca="1" si="3"/>
        <v>1</v>
      </c>
      <c r="J17" s="50">
        <f t="shared" si="15"/>
        <v>13</v>
      </c>
      <c r="K17" s="51" t="str">
        <f t="shared" ca="1" si="4"/>
        <v>12 - 10 = ____</v>
      </c>
      <c r="L17" s="52"/>
      <c r="M17" s="53">
        <f t="shared" ca="1" si="5"/>
        <v>2</v>
      </c>
      <c r="N17" s="2">
        <f t="shared" ca="1" si="6"/>
        <v>12</v>
      </c>
      <c r="O17" s="2">
        <f t="shared" ca="1" si="7"/>
        <v>10</v>
      </c>
      <c r="S17" s="50">
        <f t="shared" si="16"/>
        <v>13</v>
      </c>
      <c r="T17" s="51" t="str">
        <f t="shared" ca="1" si="8"/>
        <v>le complément à 5 de 4 est ____</v>
      </c>
      <c r="U17" s="52"/>
      <c r="V17" s="53">
        <f t="shared" ca="1" si="9"/>
        <v>1</v>
      </c>
      <c r="W17" s="2">
        <f t="shared" ca="1" si="10"/>
        <v>4</v>
      </c>
      <c r="X17" s="2">
        <v>5</v>
      </c>
      <c r="AB17" s="50">
        <f t="shared" si="17"/>
        <v>13</v>
      </c>
      <c r="AC17" s="51" t="str">
        <f t="shared" ca="1" si="11"/>
        <v>la différence entre 10 et 5 est ____</v>
      </c>
      <c r="AD17" s="52"/>
      <c r="AE17" s="53">
        <f t="shared" ca="1" si="12"/>
        <v>5</v>
      </c>
      <c r="AF17" s="2">
        <f t="shared" ca="1" si="13"/>
        <v>10</v>
      </c>
      <c r="AG17" s="2">
        <v>5</v>
      </c>
    </row>
    <row r="18" spans="1:36" s="1" customFormat="1" ht="21" x14ac:dyDescent="0.4">
      <c r="A18" s="50">
        <f t="shared" si="14"/>
        <v>14</v>
      </c>
      <c r="B18" s="51" t="str">
        <f t="shared" ca="1" si="0"/>
        <v>3 + 7 = ____</v>
      </c>
      <c r="C18" s="52"/>
      <c r="D18" s="53">
        <f t="shared" ca="1" si="1"/>
        <v>10</v>
      </c>
      <c r="E18" s="2">
        <f t="shared" ca="1" si="2"/>
        <v>3</v>
      </c>
      <c r="F18" s="2">
        <f t="shared" ca="1" si="3"/>
        <v>7</v>
      </c>
      <c r="J18" s="50">
        <f t="shared" si="15"/>
        <v>14</v>
      </c>
      <c r="K18" s="51" t="str">
        <f t="shared" ca="1" si="4"/>
        <v>19 - 7 = ____</v>
      </c>
      <c r="L18" s="52"/>
      <c r="M18" s="53">
        <f t="shared" ca="1" si="5"/>
        <v>12</v>
      </c>
      <c r="N18" s="2">
        <f t="shared" ca="1" si="6"/>
        <v>19</v>
      </c>
      <c r="O18" s="2">
        <f t="shared" ca="1" si="7"/>
        <v>7</v>
      </c>
      <c r="S18" s="50">
        <f t="shared" si="16"/>
        <v>14</v>
      </c>
      <c r="T18" s="51" t="str">
        <f t="shared" ca="1" si="8"/>
        <v>le complément à 5 de 3 est ____</v>
      </c>
      <c r="U18" s="52"/>
      <c r="V18" s="53">
        <f t="shared" ca="1" si="9"/>
        <v>2</v>
      </c>
      <c r="W18" s="2">
        <f t="shared" ca="1" si="10"/>
        <v>3</v>
      </c>
      <c r="X18" s="2">
        <v>5</v>
      </c>
      <c r="AB18" s="50">
        <f t="shared" si="17"/>
        <v>14</v>
      </c>
      <c r="AC18" s="51" t="str">
        <f t="shared" ca="1" si="11"/>
        <v>la différence entre 5 et 5 est ____</v>
      </c>
      <c r="AD18" s="52"/>
      <c r="AE18" s="53">
        <f t="shared" ca="1" si="12"/>
        <v>0</v>
      </c>
      <c r="AF18" s="2">
        <f t="shared" ca="1" si="13"/>
        <v>5</v>
      </c>
      <c r="AG18" s="2">
        <v>5</v>
      </c>
    </row>
    <row r="19" spans="1:36" s="1" customFormat="1" ht="21" x14ac:dyDescent="0.4">
      <c r="A19" s="50">
        <f t="shared" si="14"/>
        <v>15</v>
      </c>
      <c r="B19" s="51" t="str">
        <f t="shared" ca="1" si="0"/>
        <v>3 + 5 = ____</v>
      </c>
      <c r="C19" s="52"/>
      <c r="D19" s="53">
        <f t="shared" ca="1" si="1"/>
        <v>8</v>
      </c>
      <c r="E19" s="2">
        <f t="shared" ca="1" si="2"/>
        <v>3</v>
      </c>
      <c r="F19" s="2">
        <f t="shared" ca="1" si="3"/>
        <v>5</v>
      </c>
      <c r="J19" s="50">
        <f t="shared" si="15"/>
        <v>15</v>
      </c>
      <c r="K19" s="51" t="str">
        <f t="shared" ca="1" si="4"/>
        <v>18 - 3 = ____</v>
      </c>
      <c r="L19" s="52"/>
      <c r="M19" s="53">
        <f t="shared" ca="1" si="5"/>
        <v>15</v>
      </c>
      <c r="N19" s="2">
        <f t="shared" ca="1" si="6"/>
        <v>18</v>
      </c>
      <c r="O19" s="2">
        <f t="shared" ca="1" si="7"/>
        <v>3</v>
      </c>
      <c r="S19" s="50">
        <f t="shared" si="16"/>
        <v>15</v>
      </c>
      <c r="T19" s="51" t="str">
        <f t="shared" ca="1" si="8"/>
        <v>le complément à 5 de 2 est ____</v>
      </c>
      <c r="U19" s="52"/>
      <c r="V19" s="53">
        <f t="shared" ca="1" si="9"/>
        <v>3</v>
      </c>
      <c r="W19" s="2">
        <f t="shared" ca="1" si="10"/>
        <v>2</v>
      </c>
      <c r="X19" s="2">
        <v>5</v>
      </c>
      <c r="AB19" s="50">
        <f t="shared" si="17"/>
        <v>15</v>
      </c>
      <c r="AC19" s="51" t="str">
        <f t="shared" ca="1" si="11"/>
        <v>la différence entre 7 et 5 est ____</v>
      </c>
      <c r="AD19" s="52"/>
      <c r="AE19" s="53">
        <f t="shared" ca="1" si="12"/>
        <v>2</v>
      </c>
      <c r="AF19" s="2">
        <f t="shared" ca="1" si="13"/>
        <v>7</v>
      </c>
      <c r="AG19" s="2">
        <v>5</v>
      </c>
    </row>
    <row r="20" spans="1:36" s="1" customFormat="1" ht="21" x14ac:dyDescent="0.4">
      <c r="A20" s="50">
        <f t="shared" si="14"/>
        <v>16</v>
      </c>
      <c r="B20" s="51" t="str">
        <f t="shared" ca="1" si="0"/>
        <v>6 + 5 = ____</v>
      </c>
      <c r="C20" s="52"/>
      <c r="D20" s="53">
        <f t="shared" ca="1" si="1"/>
        <v>11</v>
      </c>
      <c r="E20" s="2">
        <f t="shared" ca="1" si="2"/>
        <v>6</v>
      </c>
      <c r="F20" s="2">
        <f t="shared" ca="1" si="3"/>
        <v>5</v>
      </c>
      <c r="J20" s="50">
        <f t="shared" si="15"/>
        <v>16</v>
      </c>
      <c r="K20" s="51" t="str">
        <f t="shared" ca="1" si="4"/>
        <v>19 - 6 = ____</v>
      </c>
      <c r="L20" s="52"/>
      <c r="M20" s="53">
        <f t="shared" ca="1" si="5"/>
        <v>13</v>
      </c>
      <c r="N20" s="2">
        <f t="shared" ca="1" si="6"/>
        <v>19</v>
      </c>
      <c r="O20" s="2">
        <f t="shared" ca="1" si="7"/>
        <v>6</v>
      </c>
      <c r="S20" s="50">
        <f t="shared" si="16"/>
        <v>16</v>
      </c>
      <c r="T20" s="51" t="str">
        <f t="shared" ca="1" si="8"/>
        <v>le complément à 5 de 4 est ____</v>
      </c>
      <c r="U20" s="52"/>
      <c r="V20" s="53">
        <f t="shared" ca="1" si="9"/>
        <v>1</v>
      </c>
      <c r="W20" s="2">
        <f t="shared" ca="1" si="10"/>
        <v>4</v>
      </c>
      <c r="X20" s="2">
        <v>5</v>
      </c>
      <c r="AB20" s="50">
        <f t="shared" si="17"/>
        <v>16</v>
      </c>
      <c r="AC20" s="51" t="str">
        <f t="shared" ca="1" si="11"/>
        <v>la différence entre 7 et 5 est ____</v>
      </c>
      <c r="AD20" s="52"/>
      <c r="AE20" s="53">
        <f t="shared" ca="1" si="12"/>
        <v>2</v>
      </c>
      <c r="AF20" s="2">
        <f t="shared" ca="1" si="13"/>
        <v>7</v>
      </c>
      <c r="AG20" s="2">
        <v>5</v>
      </c>
    </row>
    <row r="21" spans="1:36" s="1" customFormat="1" ht="21" x14ac:dyDescent="0.4">
      <c r="A21" s="50">
        <f t="shared" si="14"/>
        <v>17</v>
      </c>
      <c r="B21" s="51" t="str">
        <f t="shared" ca="1" si="0"/>
        <v>8 + 5 = ____</v>
      </c>
      <c r="C21" s="52"/>
      <c r="D21" s="53">
        <f t="shared" ca="1" si="1"/>
        <v>13</v>
      </c>
      <c r="E21" s="2">
        <f t="shared" ca="1" si="2"/>
        <v>8</v>
      </c>
      <c r="F21" s="2">
        <f t="shared" ca="1" si="3"/>
        <v>5</v>
      </c>
      <c r="J21" s="50">
        <f t="shared" si="15"/>
        <v>17</v>
      </c>
      <c r="K21" s="51" t="str">
        <f t="shared" ca="1" si="4"/>
        <v>15 - 5 = ____</v>
      </c>
      <c r="L21" s="52"/>
      <c r="M21" s="53">
        <f t="shared" ca="1" si="5"/>
        <v>10</v>
      </c>
      <c r="N21" s="2">
        <f t="shared" ca="1" si="6"/>
        <v>15</v>
      </c>
      <c r="O21" s="2">
        <f t="shared" ca="1" si="7"/>
        <v>5</v>
      </c>
      <c r="S21" s="50">
        <f t="shared" si="16"/>
        <v>17</v>
      </c>
      <c r="T21" s="51" t="str">
        <f t="shared" ca="1" si="8"/>
        <v>le complément à 5 de 3 est ____</v>
      </c>
      <c r="U21" s="52"/>
      <c r="V21" s="53">
        <f t="shared" ca="1" si="9"/>
        <v>2</v>
      </c>
      <c r="W21" s="2">
        <f t="shared" ca="1" si="10"/>
        <v>3</v>
      </c>
      <c r="X21" s="2">
        <v>5</v>
      </c>
      <c r="AB21" s="50">
        <f t="shared" si="17"/>
        <v>17</v>
      </c>
      <c r="AC21" s="51" t="str">
        <f t="shared" ca="1" si="11"/>
        <v>la différence entre 10 et 5 est ____</v>
      </c>
      <c r="AD21" s="52"/>
      <c r="AE21" s="53">
        <f t="shared" ca="1" si="12"/>
        <v>5</v>
      </c>
      <c r="AF21" s="2">
        <f t="shared" ca="1" si="13"/>
        <v>10</v>
      </c>
      <c r="AG21" s="2">
        <v>5</v>
      </c>
    </row>
    <row r="22" spans="1:36" s="1" customFormat="1" ht="21" x14ac:dyDescent="0.4">
      <c r="A22" s="50">
        <f t="shared" si="14"/>
        <v>18</v>
      </c>
      <c r="B22" s="51" t="str">
        <f t="shared" ca="1" si="0"/>
        <v>6 + 6 = ____</v>
      </c>
      <c r="C22" s="52"/>
      <c r="D22" s="53">
        <f t="shared" ca="1" si="1"/>
        <v>12</v>
      </c>
      <c r="E22" s="2">
        <f t="shared" ca="1" si="2"/>
        <v>6</v>
      </c>
      <c r="F22" s="2">
        <f t="shared" ca="1" si="3"/>
        <v>6</v>
      </c>
      <c r="J22" s="50">
        <f t="shared" si="15"/>
        <v>18</v>
      </c>
      <c r="K22" s="51" t="str">
        <f t="shared" ca="1" si="4"/>
        <v>14 - 3 = ____</v>
      </c>
      <c r="L22" s="52"/>
      <c r="M22" s="53">
        <f t="shared" ca="1" si="5"/>
        <v>11</v>
      </c>
      <c r="N22" s="2">
        <f t="shared" ca="1" si="6"/>
        <v>14</v>
      </c>
      <c r="O22" s="2">
        <f t="shared" ca="1" si="7"/>
        <v>3</v>
      </c>
      <c r="S22" s="50">
        <f t="shared" si="16"/>
        <v>18</v>
      </c>
      <c r="T22" s="51" t="str">
        <f t="shared" ca="1" si="8"/>
        <v>le complément à 5 de 3 est ____</v>
      </c>
      <c r="U22" s="52"/>
      <c r="V22" s="53">
        <f t="shared" ca="1" si="9"/>
        <v>2</v>
      </c>
      <c r="W22" s="2">
        <f t="shared" ca="1" si="10"/>
        <v>3</v>
      </c>
      <c r="X22" s="2">
        <v>5</v>
      </c>
      <c r="AB22" s="50">
        <f t="shared" si="17"/>
        <v>18</v>
      </c>
      <c r="AC22" s="51" t="str">
        <f t="shared" ca="1" si="11"/>
        <v>la différence entre 7 et 5 est ____</v>
      </c>
      <c r="AD22" s="52"/>
      <c r="AE22" s="53">
        <f t="shared" ca="1" si="12"/>
        <v>2</v>
      </c>
      <c r="AF22" s="2">
        <f t="shared" ca="1" si="13"/>
        <v>7</v>
      </c>
      <c r="AG22" s="2">
        <v>5</v>
      </c>
    </row>
    <row r="23" spans="1:36" s="1" customFormat="1" ht="21" x14ac:dyDescent="0.4">
      <c r="A23" s="50">
        <f t="shared" si="14"/>
        <v>19</v>
      </c>
      <c r="B23" s="51" t="str">
        <f t="shared" ca="1" si="0"/>
        <v>9 + 7 = ____</v>
      </c>
      <c r="C23" s="52"/>
      <c r="D23" s="53">
        <f t="shared" ca="1" si="1"/>
        <v>16</v>
      </c>
      <c r="E23" s="2">
        <f t="shared" ca="1" si="2"/>
        <v>9</v>
      </c>
      <c r="F23" s="2">
        <f t="shared" ca="1" si="3"/>
        <v>7</v>
      </c>
      <c r="J23" s="50">
        <f t="shared" si="15"/>
        <v>19</v>
      </c>
      <c r="K23" s="51" t="str">
        <f t="shared" ca="1" si="4"/>
        <v>20 - 3 = ____</v>
      </c>
      <c r="L23" s="52"/>
      <c r="M23" s="53">
        <f t="shared" ca="1" si="5"/>
        <v>17</v>
      </c>
      <c r="N23" s="2">
        <f t="shared" ca="1" si="6"/>
        <v>20</v>
      </c>
      <c r="O23" s="2">
        <f t="shared" ca="1" si="7"/>
        <v>3</v>
      </c>
      <c r="S23" s="50">
        <f t="shared" si="16"/>
        <v>19</v>
      </c>
      <c r="T23" s="51" t="str">
        <f t="shared" ca="1" si="8"/>
        <v>le complément à 5 de 0 est ____</v>
      </c>
      <c r="U23" s="52"/>
      <c r="V23" s="53">
        <f t="shared" ca="1" si="9"/>
        <v>5</v>
      </c>
      <c r="W23" s="2">
        <f t="shared" ca="1" si="10"/>
        <v>0</v>
      </c>
      <c r="X23" s="2">
        <v>5</v>
      </c>
      <c r="AB23" s="50">
        <f t="shared" si="17"/>
        <v>19</v>
      </c>
      <c r="AC23" s="51" t="str">
        <f t="shared" ca="1" si="11"/>
        <v>la différence entre 6 et 5 est ____</v>
      </c>
      <c r="AD23" s="52"/>
      <c r="AE23" s="53">
        <f t="shared" ca="1" si="12"/>
        <v>1</v>
      </c>
      <c r="AF23" s="2">
        <f t="shared" ca="1" si="13"/>
        <v>6</v>
      </c>
      <c r="AG23" s="2">
        <v>5</v>
      </c>
    </row>
    <row r="24" spans="1:36" s="1" customFormat="1" ht="21" x14ac:dyDescent="0.4">
      <c r="A24" s="50">
        <f t="shared" si="14"/>
        <v>20</v>
      </c>
      <c r="B24" s="51" t="str">
        <f t="shared" ca="1" si="0"/>
        <v>2 + 10 = ____</v>
      </c>
      <c r="C24" s="52"/>
      <c r="D24" s="53">
        <f t="shared" ca="1" si="1"/>
        <v>12</v>
      </c>
      <c r="E24" s="2">
        <f t="shared" ca="1" si="2"/>
        <v>2</v>
      </c>
      <c r="F24" s="2">
        <f t="shared" ca="1" si="3"/>
        <v>10</v>
      </c>
      <c r="J24" s="50">
        <f t="shared" si="15"/>
        <v>20</v>
      </c>
      <c r="K24" s="51" t="str">
        <f t="shared" ca="1" si="4"/>
        <v>11 - 1 = ____</v>
      </c>
      <c r="L24" s="52"/>
      <c r="M24" s="53">
        <f t="shared" ca="1" si="5"/>
        <v>10</v>
      </c>
      <c r="N24" s="2">
        <f t="shared" ca="1" si="6"/>
        <v>11</v>
      </c>
      <c r="O24" s="2">
        <f t="shared" ca="1" si="7"/>
        <v>1</v>
      </c>
      <c r="S24" s="50">
        <f t="shared" si="16"/>
        <v>20</v>
      </c>
      <c r="T24" s="51" t="str">
        <f t="shared" ca="1" si="8"/>
        <v>le complément à 5 de 1 est ____</v>
      </c>
      <c r="U24" s="52"/>
      <c r="V24" s="53">
        <f t="shared" ca="1" si="9"/>
        <v>4</v>
      </c>
      <c r="W24" s="2">
        <f t="shared" ca="1" si="10"/>
        <v>1</v>
      </c>
      <c r="X24" s="2">
        <v>5</v>
      </c>
      <c r="AB24" s="50">
        <f t="shared" si="17"/>
        <v>20</v>
      </c>
      <c r="AC24" s="51" t="str">
        <f t="shared" ca="1" si="11"/>
        <v>la différence entre 10 et 5 est ____</v>
      </c>
      <c r="AD24" s="52"/>
      <c r="AE24" s="53">
        <f t="shared" ca="1" si="12"/>
        <v>5</v>
      </c>
      <c r="AF24" s="2">
        <f t="shared" ca="1" si="13"/>
        <v>10</v>
      </c>
      <c r="AG24" s="2">
        <v>5</v>
      </c>
    </row>
    <row r="25" spans="1:36" s="1" customFormat="1" ht="7.5" customHeight="1" thickBot="1" x14ac:dyDescent="0.45">
      <c r="A25" s="54"/>
      <c r="B25" s="55"/>
      <c r="C25" s="52"/>
      <c r="D25" s="52"/>
      <c r="J25" s="54"/>
      <c r="K25" s="55"/>
      <c r="L25" s="52"/>
      <c r="M25" s="52"/>
      <c r="S25" s="54"/>
      <c r="T25" s="55"/>
      <c r="U25" s="52"/>
      <c r="V25" s="52"/>
      <c r="AB25" s="54"/>
      <c r="AC25" s="55"/>
      <c r="AD25" s="52"/>
      <c r="AE25" s="52"/>
    </row>
    <row r="26" spans="1:36" s="1" customFormat="1" ht="30" customHeight="1" thickBot="1" x14ac:dyDescent="0.45">
      <c r="A26" s="54"/>
      <c r="B26" s="56" t="s">
        <v>9</v>
      </c>
      <c r="C26" s="52"/>
      <c r="D26" s="52"/>
      <c r="J26" s="54"/>
      <c r="K26" s="56" t="s">
        <v>9</v>
      </c>
      <c r="L26" s="52"/>
      <c r="M26" s="52"/>
      <c r="S26" s="54"/>
      <c r="T26" s="56" t="s">
        <v>9</v>
      </c>
      <c r="U26" s="52"/>
      <c r="V26" s="52"/>
      <c r="AB26" s="54"/>
      <c r="AC26" s="56" t="s">
        <v>9</v>
      </c>
      <c r="AD26" s="52"/>
      <c r="AE26" s="52"/>
    </row>
    <row r="27" spans="1:36" s="1" customFormat="1" ht="7.5" customHeight="1" thickBot="1" x14ac:dyDescent="0.45">
      <c r="A27" s="57"/>
      <c r="B27" s="58"/>
      <c r="C27" s="59"/>
      <c r="D27" s="59"/>
      <c r="J27" s="57"/>
      <c r="K27" s="58"/>
      <c r="L27" s="59"/>
      <c r="M27" s="59"/>
      <c r="S27" s="57"/>
      <c r="T27" s="58"/>
      <c r="U27" s="59"/>
      <c r="V27" s="59"/>
      <c r="AB27" s="57"/>
      <c r="AC27" s="58"/>
      <c r="AD27" s="59"/>
      <c r="AE27" s="59"/>
    </row>
    <row r="28" spans="1:36" s="1" customFormat="1" ht="36" customHeight="1" thickTop="1" thickBot="1" x14ac:dyDescent="0.45">
      <c r="G28" s="1">
        <f ca="1">RAND()</f>
        <v>0.72187407906447199</v>
      </c>
      <c r="H28" s="1">
        <f ca="1">ROUND(+G28*1000,0)</f>
        <v>722</v>
      </c>
      <c r="P28" s="1">
        <f ca="1">RAND()</f>
        <v>0.8973931258131207</v>
      </c>
      <c r="Q28" s="1">
        <f ca="1">ROUND(+P28*1000,0)</f>
        <v>897</v>
      </c>
      <c r="Y28" s="1">
        <f ca="1">RAND()</f>
        <v>0.29055068736476553</v>
      </c>
      <c r="Z28" s="1">
        <f ca="1">ROUND(+Y28*1000,0)</f>
        <v>291</v>
      </c>
      <c r="AH28" s="1">
        <f ca="1">RAND()</f>
        <v>0.78159586237238199</v>
      </c>
      <c r="AI28" s="1">
        <f ca="1">ROUND(+AH28*1000,0)</f>
        <v>782</v>
      </c>
    </row>
    <row r="29" spans="1:36" s="1" customFormat="1" ht="52.5" customHeight="1" thickTop="1" thickBot="1" x14ac:dyDescent="0.45">
      <c r="A29" s="98" t="str">
        <f ca="1">"Entraînement                                                    Ceinture jaune (série "&amp;H28&amp;")"</f>
        <v>Entraînement                                                    Ceinture jaune (série 722)</v>
      </c>
      <c r="B29" s="99"/>
      <c r="C29" s="100"/>
      <c r="D29" s="44" t="s">
        <v>0</v>
      </c>
      <c r="J29" s="98" t="str">
        <f ca="1">"Entraînement                                                    Ceinture jaune (série "&amp;Q28&amp;")"</f>
        <v>Entraînement                                                    Ceinture jaune (série 897)</v>
      </c>
      <c r="K29" s="99"/>
      <c r="L29" s="100"/>
      <c r="M29" s="44" t="s">
        <v>0</v>
      </c>
      <c r="S29" s="98" t="str">
        <f ca="1">"Entraînement                                                    Ceinture jaune (série "&amp;Z28&amp;")"</f>
        <v>Entraînement                                                    Ceinture jaune (série 291)</v>
      </c>
      <c r="T29" s="99"/>
      <c r="U29" s="100"/>
      <c r="V29" s="44" t="s">
        <v>0</v>
      </c>
      <c r="AB29" s="101"/>
      <c r="AC29" s="101"/>
      <c r="AD29" s="101"/>
      <c r="AE29" s="60"/>
      <c r="AF29" s="61"/>
      <c r="AG29" s="61"/>
      <c r="AH29" s="61"/>
      <c r="AI29" s="61"/>
      <c r="AJ29" s="61"/>
    </row>
    <row r="30" spans="1:36" s="1" customFormat="1" ht="52.5" customHeight="1" thickTop="1" thickBot="1" x14ac:dyDescent="0.45">
      <c r="A30" s="95" t="s">
        <v>10</v>
      </c>
      <c r="B30" s="96"/>
      <c r="C30" s="97"/>
      <c r="D30" s="45" t="str">
        <f ca="1">"série "&amp;H28&amp;""</f>
        <v>série 722</v>
      </c>
      <c r="J30" s="95" t="s">
        <v>13</v>
      </c>
      <c r="K30" s="96"/>
      <c r="L30" s="97"/>
      <c r="M30" s="45" t="str">
        <f ca="1">"série "&amp;Q28&amp;""</f>
        <v>série 897</v>
      </c>
      <c r="S30" s="95" t="s">
        <v>12</v>
      </c>
      <c r="T30" s="96"/>
      <c r="U30" s="97"/>
      <c r="V30" s="45" t="str">
        <f ca="1">"série "&amp;Z28&amp;""</f>
        <v>série 291</v>
      </c>
      <c r="AB30" s="101"/>
      <c r="AC30" s="101"/>
      <c r="AD30" s="101"/>
      <c r="AE30" s="62"/>
      <c r="AF30" s="61"/>
      <c r="AG30" s="61"/>
      <c r="AH30" s="61"/>
      <c r="AI30" s="61"/>
      <c r="AJ30" s="61"/>
    </row>
    <row r="31" spans="1:36" s="1" customFormat="1" ht="21.75" thickTop="1" x14ac:dyDescent="0.4">
      <c r="A31" s="46"/>
      <c r="B31" s="47"/>
      <c r="C31" s="48"/>
      <c r="D31" s="49"/>
      <c r="J31" s="46"/>
      <c r="K31" s="47"/>
      <c r="L31" s="48"/>
      <c r="M31" s="49"/>
      <c r="S31" s="46"/>
      <c r="T31" s="47"/>
      <c r="U31" s="48"/>
      <c r="V31" s="49"/>
      <c r="AB31" s="61"/>
      <c r="AC31" s="61"/>
      <c r="AD31" s="61"/>
      <c r="AE31" s="63"/>
      <c r="AF31" s="61"/>
      <c r="AG31" s="61"/>
      <c r="AH31" s="61"/>
      <c r="AI31" s="61"/>
      <c r="AJ31" s="61"/>
    </row>
    <row r="32" spans="1:36" s="1" customFormat="1" ht="21" x14ac:dyDescent="0.4">
      <c r="A32" s="50">
        <v>1</v>
      </c>
      <c r="B32" s="51" t="str">
        <f ca="1">E32&amp;" - "&amp;F32&amp;" = ____"</f>
        <v>9 - 4 = ____</v>
      </c>
      <c r="C32" s="52"/>
      <c r="D32" s="53">
        <f ca="1">E32-F32</f>
        <v>5</v>
      </c>
      <c r="E32" s="2">
        <f ca="1">RANDBETWEEN(5,10)</f>
        <v>9</v>
      </c>
      <c r="F32" s="2">
        <f ca="1">RANDBETWEEN(0,5)</f>
        <v>4</v>
      </c>
      <c r="J32" s="50">
        <v>1</v>
      </c>
      <c r="K32" s="51" t="str">
        <f ca="1">N32&amp;" x "&amp;O32&amp;" = ____"</f>
        <v>67 x 10 = ____</v>
      </c>
      <c r="L32" s="52"/>
      <c r="M32" s="53">
        <f ca="1">N32*O32</f>
        <v>670</v>
      </c>
      <c r="N32" s="2">
        <f ca="1">RANDBETWEEN(11,99)</f>
        <v>67</v>
      </c>
      <c r="O32" s="2">
        <v>10</v>
      </c>
      <c r="S32" s="50">
        <v>1</v>
      </c>
      <c r="T32" s="51" t="str">
        <f ca="1">W32&amp;" pour aller à "&amp;X32&amp;" : ____"</f>
        <v>5 pour aller à 10 : ____</v>
      </c>
      <c r="U32" s="52"/>
      <c r="V32" s="53">
        <f ca="1">X32-W32</f>
        <v>5</v>
      </c>
      <c r="W32" s="2">
        <f ca="1">RANDBETWEEN(0,10)</f>
        <v>5</v>
      </c>
      <c r="X32" s="2">
        <v>10</v>
      </c>
      <c r="AB32" s="64"/>
      <c r="AC32" s="65"/>
      <c r="AD32" s="61"/>
      <c r="AE32" s="63"/>
      <c r="AF32" s="65"/>
      <c r="AG32" s="65"/>
      <c r="AH32" s="61"/>
      <c r="AI32" s="61"/>
      <c r="AJ32" s="61"/>
    </row>
    <row r="33" spans="1:36" s="1" customFormat="1" ht="21" x14ac:dyDescent="0.4">
      <c r="A33" s="50">
        <f>A32+1</f>
        <v>2</v>
      </c>
      <c r="B33" s="51" t="str">
        <f t="shared" ref="B33:B51" ca="1" si="18">E33&amp;" - "&amp;F33&amp;" = ____"</f>
        <v>10 - 2 = ____</v>
      </c>
      <c r="C33" s="52"/>
      <c r="D33" s="53">
        <f t="shared" ref="D33:D51" ca="1" si="19">E33-F33</f>
        <v>8</v>
      </c>
      <c r="E33" s="2">
        <f t="shared" ref="E33:E51" ca="1" si="20">RANDBETWEEN(5,10)</f>
        <v>10</v>
      </c>
      <c r="F33" s="2">
        <f t="shared" ref="F33:F51" ca="1" si="21">RANDBETWEEN(0,5)</f>
        <v>2</v>
      </c>
      <c r="J33" s="50">
        <f>J32+1</f>
        <v>2</v>
      </c>
      <c r="K33" s="51" t="str">
        <f t="shared" ref="K33:K51" ca="1" si="22">N33&amp;" x "&amp;O33&amp;" = ____"</f>
        <v>49 x 10 = ____</v>
      </c>
      <c r="L33" s="52"/>
      <c r="M33" s="53">
        <f t="shared" ref="M33:M51" ca="1" si="23">N33*O33</f>
        <v>490</v>
      </c>
      <c r="N33" s="2">
        <f t="shared" ref="N33:N51" ca="1" si="24">RANDBETWEEN(11,99)</f>
        <v>49</v>
      </c>
      <c r="O33" s="2">
        <v>10</v>
      </c>
      <c r="S33" s="50">
        <f>S32+1</f>
        <v>2</v>
      </c>
      <c r="T33" s="51" t="str">
        <f t="shared" ref="T33:T51" ca="1" si="25">W33&amp;" pour aller à "&amp;X33&amp;" : ____"</f>
        <v>6 pour aller à 10 : ____</v>
      </c>
      <c r="U33" s="52"/>
      <c r="V33" s="53">
        <f t="shared" ref="V33:V51" ca="1" si="26">X33-W33</f>
        <v>4</v>
      </c>
      <c r="W33" s="2">
        <f t="shared" ref="W33:W51" ca="1" si="27">RANDBETWEEN(0,10)</f>
        <v>6</v>
      </c>
      <c r="X33" s="2">
        <v>10</v>
      </c>
      <c r="AB33" s="64"/>
      <c r="AC33" s="65"/>
      <c r="AD33" s="61"/>
      <c r="AE33" s="63"/>
      <c r="AF33" s="65"/>
      <c r="AG33" s="65"/>
      <c r="AH33" s="61"/>
      <c r="AI33" s="61"/>
      <c r="AJ33" s="61"/>
    </row>
    <row r="34" spans="1:36" s="1" customFormat="1" ht="21" x14ac:dyDescent="0.4">
      <c r="A34" s="50">
        <f>A33+1</f>
        <v>3</v>
      </c>
      <c r="B34" s="51" t="str">
        <f t="shared" ca="1" si="18"/>
        <v>6 - 5 = ____</v>
      </c>
      <c r="C34" s="52"/>
      <c r="D34" s="53">
        <f t="shared" ca="1" si="19"/>
        <v>1</v>
      </c>
      <c r="E34" s="2">
        <f t="shared" ca="1" si="20"/>
        <v>6</v>
      </c>
      <c r="F34" s="2">
        <f t="shared" ca="1" si="21"/>
        <v>5</v>
      </c>
      <c r="J34" s="50">
        <f>J33+1</f>
        <v>3</v>
      </c>
      <c r="K34" s="51" t="str">
        <f t="shared" ca="1" si="22"/>
        <v>76 x 10 = ____</v>
      </c>
      <c r="L34" s="52"/>
      <c r="M34" s="53">
        <f t="shared" ca="1" si="23"/>
        <v>760</v>
      </c>
      <c r="N34" s="2">
        <f t="shared" ca="1" si="24"/>
        <v>76</v>
      </c>
      <c r="O34" s="2">
        <v>10</v>
      </c>
      <c r="S34" s="50">
        <f>S33+1</f>
        <v>3</v>
      </c>
      <c r="T34" s="51" t="str">
        <f t="shared" ca="1" si="25"/>
        <v>10 pour aller à 10 : ____</v>
      </c>
      <c r="U34" s="52"/>
      <c r="V34" s="53">
        <f t="shared" ca="1" si="26"/>
        <v>0</v>
      </c>
      <c r="W34" s="2">
        <f t="shared" ca="1" si="27"/>
        <v>10</v>
      </c>
      <c r="X34" s="2">
        <v>10</v>
      </c>
      <c r="AB34" s="64"/>
      <c r="AC34" s="65"/>
      <c r="AD34" s="61"/>
      <c r="AE34" s="63"/>
      <c r="AF34" s="65"/>
      <c r="AG34" s="65"/>
      <c r="AH34" s="61"/>
      <c r="AI34" s="61"/>
      <c r="AJ34" s="61"/>
    </row>
    <row r="35" spans="1:36" s="1" customFormat="1" ht="21" x14ac:dyDescent="0.4">
      <c r="A35" s="50">
        <f t="shared" ref="A35:A51" si="28">A34+1</f>
        <v>4</v>
      </c>
      <c r="B35" s="51" t="str">
        <f t="shared" ca="1" si="18"/>
        <v>5 - 1 = ____</v>
      </c>
      <c r="C35" s="52"/>
      <c r="D35" s="53">
        <f t="shared" ca="1" si="19"/>
        <v>4</v>
      </c>
      <c r="E35" s="2">
        <f t="shared" ca="1" si="20"/>
        <v>5</v>
      </c>
      <c r="F35" s="2">
        <f t="shared" ca="1" si="21"/>
        <v>1</v>
      </c>
      <c r="J35" s="50">
        <f t="shared" ref="J35:J51" si="29">J34+1</f>
        <v>4</v>
      </c>
      <c r="K35" s="51" t="str">
        <f t="shared" ca="1" si="22"/>
        <v>49 x 10 = ____</v>
      </c>
      <c r="L35" s="52"/>
      <c r="M35" s="53">
        <f t="shared" ca="1" si="23"/>
        <v>490</v>
      </c>
      <c r="N35" s="2">
        <f t="shared" ca="1" si="24"/>
        <v>49</v>
      </c>
      <c r="O35" s="2">
        <v>10</v>
      </c>
      <c r="S35" s="50">
        <f t="shared" ref="S35:S51" si="30">S34+1</f>
        <v>4</v>
      </c>
      <c r="T35" s="51" t="str">
        <f t="shared" ca="1" si="25"/>
        <v>0 pour aller à 10 : ____</v>
      </c>
      <c r="U35" s="52"/>
      <c r="V35" s="53">
        <f t="shared" ca="1" si="26"/>
        <v>10</v>
      </c>
      <c r="W35" s="2">
        <f t="shared" ca="1" si="27"/>
        <v>0</v>
      </c>
      <c r="X35" s="2">
        <v>10</v>
      </c>
      <c r="AB35" s="64"/>
      <c r="AC35" s="65"/>
      <c r="AD35" s="61"/>
      <c r="AE35" s="63"/>
      <c r="AF35" s="65"/>
      <c r="AG35" s="65"/>
      <c r="AH35" s="61"/>
      <c r="AI35" s="61"/>
      <c r="AJ35" s="61"/>
    </row>
    <row r="36" spans="1:36" s="1" customFormat="1" ht="21" x14ac:dyDescent="0.4">
      <c r="A36" s="50">
        <f t="shared" si="28"/>
        <v>5</v>
      </c>
      <c r="B36" s="51" t="str">
        <f t="shared" ca="1" si="18"/>
        <v>8 - 3 = ____</v>
      </c>
      <c r="C36" s="52"/>
      <c r="D36" s="53">
        <f t="shared" ca="1" si="19"/>
        <v>5</v>
      </c>
      <c r="E36" s="2">
        <f t="shared" ca="1" si="20"/>
        <v>8</v>
      </c>
      <c r="F36" s="2">
        <f t="shared" ca="1" si="21"/>
        <v>3</v>
      </c>
      <c r="J36" s="50">
        <f t="shared" si="29"/>
        <v>5</v>
      </c>
      <c r="K36" s="51" t="str">
        <f t="shared" ca="1" si="22"/>
        <v>54 x 10 = ____</v>
      </c>
      <c r="L36" s="52"/>
      <c r="M36" s="53">
        <f t="shared" ca="1" si="23"/>
        <v>540</v>
      </c>
      <c r="N36" s="2">
        <f t="shared" ca="1" si="24"/>
        <v>54</v>
      </c>
      <c r="O36" s="2">
        <v>10</v>
      </c>
      <c r="S36" s="50">
        <f t="shared" si="30"/>
        <v>5</v>
      </c>
      <c r="T36" s="51" t="str">
        <f t="shared" ca="1" si="25"/>
        <v>3 pour aller à 10 : ____</v>
      </c>
      <c r="U36" s="52"/>
      <c r="V36" s="53">
        <f t="shared" ca="1" si="26"/>
        <v>7</v>
      </c>
      <c r="W36" s="2">
        <f t="shared" ca="1" si="27"/>
        <v>3</v>
      </c>
      <c r="X36" s="2">
        <v>10</v>
      </c>
      <c r="AB36" s="64"/>
      <c r="AC36" s="65"/>
      <c r="AD36" s="61"/>
      <c r="AE36" s="63"/>
      <c r="AF36" s="65"/>
      <c r="AG36" s="65"/>
      <c r="AH36" s="61"/>
      <c r="AI36" s="61"/>
      <c r="AJ36" s="61"/>
    </row>
    <row r="37" spans="1:36" s="1" customFormat="1" ht="21" x14ac:dyDescent="0.4">
      <c r="A37" s="50">
        <f t="shared" si="28"/>
        <v>6</v>
      </c>
      <c r="B37" s="51" t="str">
        <f t="shared" ca="1" si="18"/>
        <v>9 - 4 = ____</v>
      </c>
      <c r="C37" s="52"/>
      <c r="D37" s="53">
        <f t="shared" ca="1" si="19"/>
        <v>5</v>
      </c>
      <c r="E37" s="2">
        <f t="shared" ca="1" si="20"/>
        <v>9</v>
      </c>
      <c r="F37" s="2">
        <f t="shared" ca="1" si="21"/>
        <v>4</v>
      </c>
      <c r="J37" s="50">
        <f t="shared" si="29"/>
        <v>6</v>
      </c>
      <c r="K37" s="51" t="str">
        <f t="shared" ca="1" si="22"/>
        <v>14 x 10 = ____</v>
      </c>
      <c r="L37" s="52"/>
      <c r="M37" s="53">
        <f t="shared" ca="1" si="23"/>
        <v>140</v>
      </c>
      <c r="N37" s="2">
        <f t="shared" ca="1" si="24"/>
        <v>14</v>
      </c>
      <c r="O37" s="2">
        <v>10</v>
      </c>
      <c r="S37" s="50">
        <f t="shared" si="30"/>
        <v>6</v>
      </c>
      <c r="T37" s="51" t="str">
        <f t="shared" ca="1" si="25"/>
        <v>5 pour aller à 10 : ____</v>
      </c>
      <c r="U37" s="52"/>
      <c r="V37" s="53">
        <f t="shared" ca="1" si="26"/>
        <v>5</v>
      </c>
      <c r="W37" s="2">
        <f t="shared" ca="1" si="27"/>
        <v>5</v>
      </c>
      <c r="X37" s="2">
        <v>10</v>
      </c>
      <c r="AB37" s="64"/>
      <c r="AC37" s="65"/>
      <c r="AD37" s="61"/>
      <c r="AE37" s="63"/>
      <c r="AF37" s="65"/>
      <c r="AG37" s="65"/>
      <c r="AH37" s="61"/>
      <c r="AI37" s="61"/>
      <c r="AJ37" s="61"/>
    </row>
    <row r="38" spans="1:36" s="1" customFormat="1" ht="21" x14ac:dyDescent="0.4">
      <c r="A38" s="50">
        <f t="shared" si="28"/>
        <v>7</v>
      </c>
      <c r="B38" s="51" t="str">
        <f t="shared" ca="1" si="18"/>
        <v>8 - 4 = ____</v>
      </c>
      <c r="C38" s="52"/>
      <c r="D38" s="53">
        <f t="shared" ca="1" si="19"/>
        <v>4</v>
      </c>
      <c r="E38" s="2">
        <f t="shared" ca="1" si="20"/>
        <v>8</v>
      </c>
      <c r="F38" s="2">
        <f t="shared" ca="1" si="21"/>
        <v>4</v>
      </c>
      <c r="J38" s="50">
        <f t="shared" si="29"/>
        <v>7</v>
      </c>
      <c r="K38" s="51" t="str">
        <f t="shared" ca="1" si="22"/>
        <v>36 x 10 = ____</v>
      </c>
      <c r="L38" s="52"/>
      <c r="M38" s="53">
        <f t="shared" ca="1" si="23"/>
        <v>360</v>
      </c>
      <c r="N38" s="2">
        <f t="shared" ca="1" si="24"/>
        <v>36</v>
      </c>
      <c r="O38" s="2">
        <v>10</v>
      </c>
      <c r="S38" s="50">
        <f t="shared" si="30"/>
        <v>7</v>
      </c>
      <c r="T38" s="51" t="str">
        <f t="shared" ca="1" si="25"/>
        <v>1 pour aller à 10 : ____</v>
      </c>
      <c r="U38" s="52"/>
      <c r="V38" s="53">
        <f t="shared" ca="1" si="26"/>
        <v>9</v>
      </c>
      <c r="W38" s="2">
        <f t="shared" ca="1" si="27"/>
        <v>1</v>
      </c>
      <c r="X38" s="2">
        <v>10</v>
      </c>
      <c r="AB38" s="64"/>
      <c r="AC38" s="65"/>
      <c r="AD38" s="61"/>
      <c r="AE38" s="63"/>
      <c r="AF38" s="65"/>
      <c r="AG38" s="65"/>
      <c r="AH38" s="61"/>
      <c r="AI38" s="61"/>
      <c r="AJ38" s="61"/>
    </row>
    <row r="39" spans="1:36" s="1" customFormat="1" ht="21" x14ac:dyDescent="0.4">
      <c r="A39" s="50">
        <f t="shared" si="28"/>
        <v>8</v>
      </c>
      <c r="B39" s="51" t="str">
        <f t="shared" ca="1" si="18"/>
        <v>5 - 4 = ____</v>
      </c>
      <c r="C39" s="52"/>
      <c r="D39" s="53">
        <f t="shared" ca="1" si="19"/>
        <v>1</v>
      </c>
      <c r="E39" s="2">
        <f t="shared" ca="1" si="20"/>
        <v>5</v>
      </c>
      <c r="F39" s="2">
        <f t="shared" ca="1" si="21"/>
        <v>4</v>
      </c>
      <c r="J39" s="50">
        <f t="shared" si="29"/>
        <v>8</v>
      </c>
      <c r="K39" s="51" t="str">
        <f t="shared" ca="1" si="22"/>
        <v>77 x 10 = ____</v>
      </c>
      <c r="L39" s="52"/>
      <c r="M39" s="53">
        <f t="shared" ca="1" si="23"/>
        <v>770</v>
      </c>
      <c r="N39" s="2">
        <f t="shared" ca="1" si="24"/>
        <v>77</v>
      </c>
      <c r="O39" s="2">
        <v>10</v>
      </c>
      <c r="S39" s="50">
        <f t="shared" si="30"/>
        <v>8</v>
      </c>
      <c r="T39" s="51" t="str">
        <f t="shared" ca="1" si="25"/>
        <v>10 pour aller à 10 : ____</v>
      </c>
      <c r="U39" s="52"/>
      <c r="V39" s="53">
        <f t="shared" ca="1" si="26"/>
        <v>0</v>
      </c>
      <c r="W39" s="2">
        <f t="shared" ca="1" si="27"/>
        <v>10</v>
      </c>
      <c r="X39" s="2">
        <v>10</v>
      </c>
      <c r="AB39" s="64"/>
      <c r="AC39" s="65"/>
      <c r="AD39" s="61"/>
      <c r="AE39" s="63"/>
      <c r="AF39" s="65"/>
      <c r="AG39" s="65"/>
      <c r="AH39" s="61"/>
      <c r="AI39" s="61"/>
      <c r="AJ39" s="61"/>
    </row>
    <row r="40" spans="1:36" s="1" customFormat="1" ht="21" x14ac:dyDescent="0.4">
      <c r="A40" s="50">
        <f t="shared" si="28"/>
        <v>9</v>
      </c>
      <c r="B40" s="51" t="str">
        <f t="shared" ca="1" si="18"/>
        <v>10 - 2 = ____</v>
      </c>
      <c r="C40" s="52"/>
      <c r="D40" s="53">
        <f t="shared" ca="1" si="19"/>
        <v>8</v>
      </c>
      <c r="E40" s="2">
        <f t="shared" ca="1" si="20"/>
        <v>10</v>
      </c>
      <c r="F40" s="2">
        <f t="shared" ca="1" si="21"/>
        <v>2</v>
      </c>
      <c r="J40" s="50">
        <f t="shared" si="29"/>
        <v>9</v>
      </c>
      <c r="K40" s="51" t="str">
        <f t="shared" ca="1" si="22"/>
        <v>98 x 10 = ____</v>
      </c>
      <c r="L40" s="52"/>
      <c r="M40" s="53">
        <f t="shared" ca="1" si="23"/>
        <v>980</v>
      </c>
      <c r="N40" s="2">
        <f t="shared" ca="1" si="24"/>
        <v>98</v>
      </c>
      <c r="O40" s="2">
        <v>10</v>
      </c>
      <c r="S40" s="50">
        <f t="shared" si="30"/>
        <v>9</v>
      </c>
      <c r="T40" s="51" t="str">
        <f t="shared" ca="1" si="25"/>
        <v>4 pour aller à 10 : ____</v>
      </c>
      <c r="U40" s="52"/>
      <c r="V40" s="53">
        <f t="shared" ca="1" si="26"/>
        <v>6</v>
      </c>
      <c r="W40" s="2">
        <f t="shared" ca="1" si="27"/>
        <v>4</v>
      </c>
      <c r="X40" s="2">
        <v>10</v>
      </c>
      <c r="AB40" s="64"/>
      <c r="AC40" s="65"/>
      <c r="AD40" s="61"/>
      <c r="AE40" s="63"/>
      <c r="AF40" s="65"/>
      <c r="AG40" s="65"/>
      <c r="AH40" s="61"/>
      <c r="AI40" s="61"/>
      <c r="AJ40" s="61"/>
    </row>
    <row r="41" spans="1:36" s="1" customFormat="1" ht="21" x14ac:dyDescent="0.4">
      <c r="A41" s="50">
        <f t="shared" si="28"/>
        <v>10</v>
      </c>
      <c r="B41" s="51" t="str">
        <f t="shared" ca="1" si="18"/>
        <v>8 - 2 = ____</v>
      </c>
      <c r="C41" s="52"/>
      <c r="D41" s="53">
        <f t="shared" ca="1" si="19"/>
        <v>6</v>
      </c>
      <c r="E41" s="2">
        <f t="shared" ca="1" si="20"/>
        <v>8</v>
      </c>
      <c r="F41" s="2">
        <f t="shared" ca="1" si="21"/>
        <v>2</v>
      </c>
      <c r="J41" s="50">
        <f t="shared" si="29"/>
        <v>10</v>
      </c>
      <c r="K41" s="51" t="str">
        <f t="shared" ca="1" si="22"/>
        <v>69 x 10 = ____</v>
      </c>
      <c r="L41" s="52"/>
      <c r="M41" s="53">
        <f t="shared" ca="1" si="23"/>
        <v>690</v>
      </c>
      <c r="N41" s="2">
        <f t="shared" ca="1" si="24"/>
        <v>69</v>
      </c>
      <c r="O41" s="2">
        <v>10</v>
      </c>
      <c r="S41" s="50">
        <f t="shared" si="30"/>
        <v>10</v>
      </c>
      <c r="T41" s="51" t="str">
        <f t="shared" ca="1" si="25"/>
        <v>5 pour aller à 10 : ____</v>
      </c>
      <c r="U41" s="52"/>
      <c r="V41" s="53">
        <f t="shared" ca="1" si="26"/>
        <v>5</v>
      </c>
      <c r="W41" s="2">
        <f t="shared" ca="1" si="27"/>
        <v>5</v>
      </c>
      <c r="X41" s="2">
        <v>10</v>
      </c>
      <c r="AB41" s="64"/>
      <c r="AC41" s="65"/>
      <c r="AD41" s="61"/>
      <c r="AE41" s="63"/>
      <c r="AF41" s="65"/>
      <c r="AG41" s="65"/>
      <c r="AH41" s="61"/>
      <c r="AI41" s="61"/>
      <c r="AJ41" s="61"/>
    </row>
    <row r="42" spans="1:36" s="1" customFormat="1" ht="21" x14ac:dyDescent="0.4">
      <c r="A42" s="50">
        <f t="shared" si="28"/>
        <v>11</v>
      </c>
      <c r="B42" s="51" t="str">
        <f t="shared" ca="1" si="18"/>
        <v>8 - 5 = ____</v>
      </c>
      <c r="C42" s="52"/>
      <c r="D42" s="53">
        <f t="shared" ca="1" si="19"/>
        <v>3</v>
      </c>
      <c r="E42" s="2">
        <f t="shared" ca="1" si="20"/>
        <v>8</v>
      </c>
      <c r="F42" s="2">
        <f t="shared" ca="1" si="21"/>
        <v>5</v>
      </c>
      <c r="J42" s="50">
        <f t="shared" si="29"/>
        <v>11</v>
      </c>
      <c r="K42" s="51" t="str">
        <f t="shared" ca="1" si="22"/>
        <v>61 x 10 = ____</v>
      </c>
      <c r="L42" s="52"/>
      <c r="M42" s="53">
        <f t="shared" ca="1" si="23"/>
        <v>610</v>
      </c>
      <c r="N42" s="2">
        <f t="shared" ca="1" si="24"/>
        <v>61</v>
      </c>
      <c r="O42" s="2">
        <v>10</v>
      </c>
      <c r="S42" s="50">
        <f t="shared" si="30"/>
        <v>11</v>
      </c>
      <c r="T42" s="51" t="str">
        <f t="shared" ca="1" si="25"/>
        <v>2 pour aller à 10 : ____</v>
      </c>
      <c r="U42" s="52"/>
      <c r="V42" s="53">
        <f t="shared" ca="1" si="26"/>
        <v>8</v>
      </c>
      <c r="W42" s="2">
        <f t="shared" ca="1" si="27"/>
        <v>2</v>
      </c>
      <c r="X42" s="2">
        <v>10</v>
      </c>
      <c r="AB42" s="64"/>
      <c r="AC42" s="65"/>
      <c r="AD42" s="61"/>
      <c r="AE42" s="63"/>
      <c r="AF42" s="65"/>
      <c r="AG42" s="65"/>
      <c r="AH42" s="61"/>
      <c r="AI42" s="61"/>
      <c r="AJ42" s="61"/>
    </row>
    <row r="43" spans="1:36" s="1" customFormat="1" ht="21" x14ac:dyDescent="0.4">
      <c r="A43" s="50">
        <f t="shared" si="28"/>
        <v>12</v>
      </c>
      <c r="B43" s="51" t="str">
        <f t="shared" ca="1" si="18"/>
        <v>10 - 1 = ____</v>
      </c>
      <c r="C43" s="52"/>
      <c r="D43" s="53">
        <f t="shared" ca="1" si="19"/>
        <v>9</v>
      </c>
      <c r="E43" s="2">
        <f t="shared" ca="1" si="20"/>
        <v>10</v>
      </c>
      <c r="F43" s="2">
        <f t="shared" ca="1" si="21"/>
        <v>1</v>
      </c>
      <c r="J43" s="50">
        <f t="shared" si="29"/>
        <v>12</v>
      </c>
      <c r="K43" s="51" t="str">
        <f t="shared" ca="1" si="22"/>
        <v>56 x 10 = ____</v>
      </c>
      <c r="L43" s="52"/>
      <c r="M43" s="53">
        <f t="shared" ca="1" si="23"/>
        <v>560</v>
      </c>
      <c r="N43" s="2">
        <f t="shared" ca="1" si="24"/>
        <v>56</v>
      </c>
      <c r="O43" s="2">
        <v>10</v>
      </c>
      <c r="S43" s="50">
        <f t="shared" si="30"/>
        <v>12</v>
      </c>
      <c r="T43" s="51" t="str">
        <f t="shared" ca="1" si="25"/>
        <v>2 pour aller à 10 : ____</v>
      </c>
      <c r="U43" s="52"/>
      <c r="V43" s="53">
        <f t="shared" ca="1" si="26"/>
        <v>8</v>
      </c>
      <c r="W43" s="2">
        <f t="shared" ca="1" si="27"/>
        <v>2</v>
      </c>
      <c r="X43" s="2">
        <v>10</v>
      </c>
      <c r="AB43" s="64"/>
      <c r="AC43" s="65"/>
      <c r="AD43" s="61"/>
      <c r="AE43" s="63"/>
      <c r="AF43" s="65"/>
      <c r="AG43" s="65"/>
      <c r="AH43" s="61"/>
      <c r="AI43" s="61"/>
      <c r="AJ43" s="61"/>
    </row>
    <row r="44" spans="1:36" s="1" customFormat="1" ht="21" x14ac:dyDescent="0.4">
      <c r="A44" s="50">
        <f t="shared" si="28"/>
        <v>13</v>
      </c>
      <c r="B44" s="51" t="str">
        <f t="shared" ca="1" si="18"/>
        <v>5 - 5 = ____</v>
      </c>
      <c r="C44" s="52"/>
      <c r="D44" s="53">
        <f t="shared" ca="1" si="19"/>
        <v>0</v>
      </c>
      <c r="E44" s="2">
        <f t="shared" ca="1" si="20"/>
        <v>5</v>
      </c>
      <c r="F44" s="2">
        <f t="shared" ca="1" si="21"/>
        <v>5</v>
      </c>
      <c r="J44" s="50">
        <f t="shared" si="29"/>
        <v>13</v>
      </c>
      <c r="K44" s="51" t="str">
        <f t="shared" ca="1" si="22"/>
        <v>68 x 10 = ____</v>
      </c>
      <c r="L44" s="52"/>
      <c r="M44" s="53">
        <f t="shared" ca="1" si="23"/>
        <v>680</v>
      </c>
      <c r="N44" s="2">
        <f t="shared" ca="1" si="24"/>
        <v>68</v>
      </c>
      <c r="O44" s="2">
        <v>10</v>
      </c>
      <c r="S44" s="50">
        <f t="shared" si="30"/>
        <v>13</v>
      </c>
      <c r="T44" s="51" t="str">
        <f t="shared" ca="1" si="25"/>
        <v>7 pour aller à 10 : ____</v>
      </c>
      <c r="U44" s="52"/>
      <c r="V44" s="53">
        <f t="shared" ca="1" si="26"/>
        <v>3</v>
      </c>
      <c r="W44" s="2">
        <f t="shared" ca="1" si="27"/>
        <v>7</v>
      </c>
      <c r="X44" s="2">
        <v>10</v>
      </c>
      <c r="AB44" s="64"/>
      <c r="AC44" s="65"/>
      <c r="AD44" s="61"/>
      <c r="AE44" s="63"/>
      <c r="AF44" s="65"/>
      <c r="AG44" s="65"/>
      <c r="AH44" s="61"/>
      <c r="AI44" s="61"/>
      <c r="AJ44" s="61"/>
    </row>
    <row r="45" spans="1:36" s="1" customFormat="1" ht="21" x14ac:dyDescent="0.4">
      <c r="A45" s="50">
        <f t="shared" si="28"/>
        <v>14</v>
      </c>
      <c r="B45" s="51" t="str">
        <f t="shared" ca="1" si="18"/>
        <v>10 - 2 = ____</v>
      </c>
      <c r="C45" s="52"/>
      <c r="D45" s="53">
        <f t="shared" ca="1" si="19"/>
        <v>8</v>
      </c>
      <c r="E45" s="2">
        <f t="shared" ca="1" si="20"/>
        <v>10</v>
      </c>
      <c r="F45" s="2">
        <f t="shared" ca="1" si="21"/>
        <v>2</v>
      </c>
      <c r="J45" s="50">
        <f t="shared" si="29"/>
        <v>14</v>
      </c>
      <c r="K45" s="51" t="str">
        <f t="shared" ca="1" si="22"/>
        <v>13 x 10 = ____</v>
      </c>
      <c r="L45" s="52"/>
      <c r="M45" s="53">
        <f t="shared" ca="1" si="23"/>
        <v>130</v>
      </c>
      <c r="N45" s="2">
        <f t="shared" ca="1" si="24"/>
        <v>13</v>
      </c>
      <c r="O45" s="2">
        <v>10</v>
      </c>
      <c r="S45" s="50">
        <f t="shared" si="30"/>
        <v>14</v>
      </c>
      <c r="T45" s="51" t="str">
        <f t="shared" ca="1" si="25"/>
        <v>10 pour aller à 10 : ____</v>
      </c>
      <c r="U45" s="52"/>
      <c r="V45" s="53">
        <f t="shared" ca="1" si="26"/>
        <v>0</v>
      </c>
      <c r="W45" s="2">
        <f t="shared" ca="1" si="27"/>
        <v>10</v>
      </c>
      <c r="X45" s="2">
        <v>10</v>
      </c>
      <c r="AB45" s="64"/>
      <c r="AC45" s="65"/>
      <c r="AD45" s="61"/>
      <c r="AE45" s="63"/>
      <c r="AF45" s="65"/>
      <c r="AG45" s="65"/>
      <c r="AH45" s="61"/>
      <c r="AI45" s="61"/>
      <c r="AJ45" s="61"/>
    </row>
    <row r="46" spans="1:36" s="1" customFormat="1" ht="21" x14ac:dyDescent="0.4">
      <c r="A46" s="50">
        <f t="shared" si="28"/>
        <v>15</v>
      </c>
      <c r="B46" s="51" t="str">
        <f t="shared" ca="1" si="18"/>
        <v>9 - 2 = ____</v>
      </c>
      <c r="C46" s="52"/>
      <c r="D46" s="53">
        <f t="shared" ca="1" si="19"/>
        <v>7</v>
      </c>
      <c r="E46" s="2">
        <f t="shared" ca="1" si="20"/>
        <v>9</v>
      </c>
      <c r="F46" s="2">
        <f t="shared" ca="1" si="21"/>
        <v>2</v>
      </c>
      <c r="J46" s="50">
        <f t="shared" si="29"/>
        <v>15</v>
      </c>
      <c r="K46" s="51" t="str">
        <f t="shared" ca="1" si="22"/>
        <v>65 x 10 = ____</v>
      </c>
      <c r="L46" s="52"/>
      <c r="M46" s="53">
        <f t="shared" ca="1" si="23"/>
        <v>650</v>
      </c>
      <c r="N46" s="2">
        <f t="shared" ca="1" si="24"/>
        <v>65</v>
      </c>
      <c r="O46" s="2">
        <v>10</v>
      </c>
      <c r="S46" s="50">
        <f t="shared" si="30"/>
        <v>15</v>
      </c>
      <c r="T46" s="51" t="str">
        <f t="shared" ca="1" si="25"/>
        <v>7 pour aller à 10 : ____</v>
      </c>
      <c r="U46" s="52"/>
      <c r="V46" s="53">
        <f t="shared" ca="1" si="26"/>
        <v>3</v>
      </c>
      <c r="W46" s="2">
        <f t="shared" ca="1" si="27"/>
        <v>7</v>
      </c>
      <c r="X46" s="2">
        <v>10</v>
      </c>
      <c r="AB46" s="64"/>
      <c r="AC46" s="65"/>
      <c r="AD46" s="61"/>
      <c r="AE46" s="63"/>
      <c r="AF46" s="65"/>
      <c r="AG46" s="65"/>
      <c r="AH46" s="61"/>
      <c r="AI46" s="61"/>
      <c r="AJ46" s="61"/>
    </row>
    <row r="47" spans="1:36" s="1" customFormat="1" ht="21" x14ac:dyDescent="0.4">
      <c r="A47" s="50">
        <f t="shared" si="28"/>
        <v>16</v>
      </c>
      <c r="B47" s="51" t="str">
        <f t="shared" ca="1" si="18"/>
        <v>7 - 4 = ____</v>
      </c>
      <c r="C47" s="52"/>
      <c r="D47" s="53">
        <f t="shared" ca="1" si="19"/>
        <v>3</v>
      </c>
      <c r="E47" s="2">
        <f t="shared" ca="1" si="20"/>
        <v>7</v>
      </c>
      <c r="F47" s="2">
        <f t="shared" ca="1" si="21"/>
        <v>4</v>
      </c>
      <c r="J47" s="50">
        <f t="shared" si="29"/>
        <v>16</v>
      </c>
      <c r="K47" s="51" t="str">
        <f t="shared" ca="1" si="22"/>
        <v>48 x 10 = ____</v>
      </c>
      <c r="L47" s="52"/>
      <c r="M47" s="53">
        <f t="shared" ca="1" si="23"/>
        <v>480</v>
      </c>
      <c r="N47" s="2">
        <f t="shared" ca="1" si="24"/>
        <v>48</v>
      </c>
      <c r="O47" s="2">
        <v>10</v>
      </c>
      <c r="S47" s="50">
        <f t="shared" si="30"/>
        <v>16</v>
      </c>
      <c r="T47" s="51" t="str">
        <f t="shared" ca="1" si="25"/>
        <v>3 pour aller à 10 : ____</v>
      </c>
      <c r="U47" s="52"/>
      <c r="V47" s="53">
        <f t="shared" ca="1" si="26"/>
        <v>7</v>
      </c>
      <c r="W47" s="2">
        <f t="shared" ca="1" si="27"/>
        <v>3</v>
      </c>
      <c r="X47" s="2">
        <v>10</v>
      </c>
      <c r="AB47" s="64"/>
      <c r="AC47" s="65"/>
      <c r="AD47" s="61"/>
      <c r="AE47" s="63"/>
      <c r="AF47" s="65"/>
      <c r="AG47" s="65"/>
      <c r="AH47" s="61"/>
      <c r="AI47" s="61"/>
      <c r="AJ47" s="61"/>
    </row>
    <row r="48" spans="1:36" s="1" customFormat="1" ht="21" x14ac:dyDescent="0.4">
      <c r="A48" s="50">
        <f t="shared" si="28"/>
        <v>17</v>
      </c>
      <c r="B48" s="51" t="str">
        <f t="shared" ca="1" si="18"/>
        <v>10 - 2 = ____</v>
      </c>
      <c r="C48" s="52"/>
      <c r="D48" s="53">
        <f t="shared" ca="1" si="19"/>
        <v>8</v>
      </c>
      <c r="E48" s="2">
        <f t="shared" ca="1" si="20"/>
        <v>10</v>
      </c>
      <c r="F48" s="2">
        <f t="shared" ca="1" si="21"/>
        <v>2</v>
      </c>
      <c r="J48" s="50">
        <f t="shared" si="29"/>
        <v>17</v>
      </c>
      <c r="K48" s="51" t="str">
        <f t="shared" ca="1" si="22"/>
        <v>24 x 10 = ____</v>
      </c>
      <c r="L48" s="52"/>
      <c r="M48" s="53">
        <f t="shared" ca="1" si="23"/>
        <v>240</v>
      </c>
      <c r="N48" s="2">
        <f t="shared" ca="1" si="24"/>
        <v>24</v>
      </c>
      <c r="O48" s="2">
        <v>10</v>
      </c>
      <c r="S48" s="50">
        <f t="shared" si="30"/>
        <v>17</v>
      </c>
      <c r="T48" s="51" t="str">
        <f t="shared" ca="1" si="25"/>
        <v>7 pour aller à 10 : ____</v>
      </c>
      <c r="U48" s="52"/>
      <c r="V48" s="53">
        <f t="shared" ca="1" si="26"/>
        <v>3</v>
      </c>
      <c r="W48" s="2">
        <f t="shared" ca="1" si="27"/>
        <v>7</v>
      </c>
      <c r="X48" s="2">
        <v>10</v>
      </c>
      <c r="AB48" s="64"/>
      <c r="AC48" s="65"/>
      <c r="AD48" s="61"/>
      <c r="AE48" s="63"/>
      <c r="AF48" s="65"/>
      <c r="AG48" s="65"/>
      <c r="AH48" s="61"/>
      <c r="AI48" s="61"/>
      <c r="AJ48" s="61"/>
    </row>
    <row r="49" spans="1:36" s="1" customFormat="1" ht="21" x14ac:dyDescent="0.4">
      <c r="A49" s="50">
        <f t="shared" si="28"/>
        <v>18</v>
      </c>
      <c r="B49" s="51" t="str">
        <f t="shared" ca="1" si="18"/>
        <v>5 - 0 = ____</v>
      </c>
      <c r="C49" s="52"/>
      <c r="D49" s="53">
        <f t="shared" ca="1" si="19"/>
        <v>5</v>
      </c>
      <c r="E49" s="2">
        <f t="shared" ca="1" si="20"/>
        <v>5</v>
      </c>
      <c r="F49" s="2">
        <f t="shared" ca="1" si="21"/>
        <v>0</v>
      </c>
      <c r="J49" s="50">
        <f t="shared" si="29"/>
        <v>18</v>
      </c>
      <c r="K49" s="51" t="str">
        <f t="shared" ca="1" si="22"/>
        <v>82 x 10 = ____</v>
      </c>
      <c r="L49" s="52"/>
      <c r="M49" s="53">
        <f t="shared" ca="1" si="23"/>
        <v>820</v>
      </c>
      <c r="N49" s="2">
        <f t="shared" ca="1" si="24"/>
        <v>82</v>
      </c>
      <c r="O49" s="2">
        <v>10</v>
      </c>
      <c r="S49" s="50">
        <f t="shared" si="30"/>
        <v>18</v>
      </c>
      <c r="T49" s="51" t="str">
        <f t="shared" ca="1" si="25"/>
        <v>7 pour aller à 10 : ____</v>
      </c>
      <c r="U49" s="52"/>
      <c r="V49" s="53">
        <f t="shared" ca="1" si="26"/>
        <v>3</v>
      </c>
      <c r="W49" s="2">
        <f t="shared" ca="1" si="27"/>
        <v>7</v>
      </c>
      <c r="X49" s="2">
        <v>10</v>
      </c>
      <c r="AB49" s="64"/>
      <c r="AC49" s="65"/>
      <c r="AD49" s="61"/>
      <c r="AE49" s="63"/>
      <c r="AF49" s="65"/>
      <c r="AG49" s="65"/>
      <c r="AH49" s="61"/>
      <c r="AI49" s="61"/>
      <c r="AJ49" s="61"/>
    </row>
    <row r="50" spans="1:36" s="1" customFormat="1" ht="21" x14ac:dyDescent="0.4">
      <c r="A50" s="50">
        <f t="shared" si="28"/>
        <v>19</v>
      </c>
      <c r="B50" s="51" t="str">
        <f t="shared" ca="1" si="18"/>
        <v>8 - 1 = ____</v>
      </c>
      <c r="C50" s="52"/>
      <c r="D50" s="53">
        <f t="shared" ca="1" si="19"/>
        <v>7</v>
      </c>
      <c r="E50" s="2">
        <f t="shared" ca="1" si="20"/>
        <v>8</v>
      </c>
      <c r="F50" s="2">
        <f t="shared" ca="1" si="21"/>
        <v>1</v>
      </c>
      <c r="J50" s="50">
        <f t="shared" si="29"/>
        <v>19</v>
      </c>
      <c r="K50" s="51" t="str">
        <f t="shared" ca="1" si="22"/>
        <v>18 x 10 = ____</v>
      </c>
      <c r="L50" s="52"/>
      <c r="M50" s="53">
        <f t="shared" ca="1" si="23"/>
        <v>180</v>
      </c>
      <c r="N50" s="2">
        <f t="shared" ca="1" si="24"/>
        <v>18</v>
      </c>
      <c r="O50" s="2">
        <v>10</v>
      </c>
      <c r="S50" s="50">
        <f t="shared" si="30"/>
        <v>19</v>
      </c>
      <c r="T50" s="51" t="str">
        <f t="shared" ca="1" si="25"/>
        <v>4 pour aller à 10 : ____</v>
      </c>
      <c r="U50" s="52"/>
      <c r="V50" s="53">
        <f t="shared" ca="1" si="26"/>
        <v>6</v>
      </c>
      <c r="W50" s="2">
        <f t="shared" ca="1" si="27"/>
        <v>4</v>
      </c>
      <c r="X50" s="2">
        <v>10</v>
      </c>
      <c r="AB50" s="64"/>
      <c r="AC50" s="65"/>
      <c r="AD50" s="61"/>
      <c r="AE50" s="63"/>
      <c r="AF50" s="65"/>
      <c r="AG50" s="65"/>
      <c r="AH50" s="61"/>
      <c r="AI50" s="61"/>
      <c r="AJ50" s="61"/>
    </row>
    <row r="51" spans="1:36" s="1" customFormat="1" ht="21" x14ac:dyDescent="0.4">
      <c r="A51" s="50">
        <f t="shared" si="28"/>
        <v>20</v>
      </c>
      <c r="B51" s="51" t="str">
        <f t="shared" ca="1" si="18"/>
        <v>10 - 5 = ____</v>
      </c>
      <c r="C51" s="52"/>
      <c r="D51" s="53">
        <f t="shared" ca="1" si="19"/>
        <v>5</v>
      </c>
      <c r="E51" s="2">
        <f t="shared" ca="1" si="20"/>
        <v>10</v>
      </c>
      <c r="F51" s="2">
        <f t="shared" ca="1" si="21"/>
        <v>5</v>
      </c>
      <c r="J51" s="50">
        <f t="shared" si="29"/>
        <v>20</v>
      </c>
      <c r="K51" s="51" t="str">
        <f t="shared" ca="1" si="22"/>
        <v>98 x 10 = ____</v>
      </c>
      <c r="L51" s="52"/>
      <c r="M51" s="53">
        <f t="shared" ca="1" si="23"/>
        <v>980</v>
      </c>
      <c r="N51" s="2">
        <f t="shared" ca="1" si="24"/>
        <v>98</v>
      </c>
      <c r="O51" s="2">
        <v>10</v>
      </c>
      <c r="S51" s="50">
        <f t="shared" si="30"/>
        <v>20</v>
      </c>
      <c r="T51" s="51" t="str">
        <f t="shared" ca="1" si="25"/>
        <v>5 pour aller à 10 : ____</v>
      </c>
      <c r="U51" s="52"/>
      <c r="V51" s="53">
        <f t="shared" ca="1" si="26"/>
        <v>5</v>
      </c>
      <c r="W51" s="2">
        <f t="shared" ca="1" si="27"/>
        <v>5</v>
      </c>
      <c r="X51" s="2">
        <v>10</v>
      </c>
      <c r="AB51" s="64"/>
      <c r="AC51" s="65"/>
      <c r="AD51" s="61"/>
      <c r="AE51" s="63"/>
      <c r="AF51" s="65"/>
      <c r="AG51" s="65"/>
      <c r="AH51" s="61"/>
      <c r="AI51" s="61"/>
      <c r="AJ51" s="61"/>
    </row>
    <row r="52" spans="1:36" s="1" customFormat="1" ht="7.5" customHeight="1" thickBot="1" x14ac:dyDescent="0.45">
      <c r="A52" s="54"/>
      <c r="B52" s="55"/>
      <c r="C52" s="52"/>
      <c r="D52" s="52"/>
      <c r="J52" s="54"/>
      <c r="K52" s="55"/>
      <c r="L52" s="52"/>
      <c r="M52" s="52"/>
      <c r="S52" s="54"/>
      <c r="T52" s="55"/>
      <c r="U52" s="52"/>
      <c r="V52" s="52"/>
      <c r="AB52" s="61"/>
      <c r="AC52" s="61"/>
      <c r="AD52" s="61"/>
      <c r="AE52" s="61"/>
      <c r="AF52" s="61"/>
      <c r="AG52" s="61"/>
      <c r="AH52" s="61"/>
      <c r="AI52" s="61"/>
      <c r="AJ52" s="61"/>
    </row>
    <row r="53" spans="1:36" s="1" customFormat="1" ht="30" customHeight="1" thickBot="1" x14ac:dyDescent="0.45">
      <c r="A53" s="54"/>
      <c r="B53" s="56" t="s">
        <v>9</v>
      </c>
      <c r="C53" s="52"/>
      <c r="D53" s="52"/>
      <c r="J53" s="54"/>
      <c r="K53" s="56" t="s">
        <v>9</v>
      </c>
      <c r="L53" s="52"/>
      <c r="M53" s="52"/>
      <c r="S53" s="54"/>
      <c r="T53" s="56" t="s">
        <v>9</v>
      </c>
      <c r="U53" s="52"/>
      <c r="V53" s="52"/>
      <c r="AB53" s="61"/>
      <c r="AC53" s="66"/>
      <c r="AD53" s="61"/>
      <c r="AE53" s="61"/>
      <c r="AF53" s="61"/>
      <c r="AG53" s="61"/>
      <c r="AH53" s="61"/>
      <c r="AI53" s="61"/>
      <c r="AJ53" s="61"/>
    </row>
    <row r="54" spans="1:36" s="1" customFormat="1" ht="7.5" customHeight="1" thickBot="1" x14ac:dyDescent="0.45">
      <c r="A54" s="57"/>
      <c r="B54" s="58"/>
      <c r="C54" s="59"/>
      <c r="D54" s="59"/>
      <c r="J54" s="57"/>
      <c r="K54" s="58"/>
      <c r="L54" s="59"/>
      <c r="M54" s="59"/>
      <c r="S54" s="57"/>
      <c r="T54" s="58"/>
      <c r="U54" s="59"/>
      <c r="V54" s="59"/>
      <c r="AB54" s="61"/>
      <c r="AC54" s="61"/>
      <c r="AD54" s="61"/>
      <c r="AE54" s="61"/>
      <c r="AF54" s="61"/>
      <c r="AG54" s="61"/>
      <c r="AH54" s="61"/>
      <c r="AI54" s="61"/>
      <c r="AJ54" s="61"/>
    </row>
    <row r="55" spans="1:36" ht="20.25" thickTop="1" x14ac:dyDescent="0.4"/>
  </sheetData>
  <mergeCells count="16">
    <mergeCell ref="AB30:AD30"/>
    <mergeCell ref="J29:L29"/>
    <mergeCell ref="J30:L30"/>
    <mergeCell ref="S29:U29"/>
    <mergeCell ref="S30:U30"/>
    <mergeCell ref="AB29:AD29"/>
    <mergeCell ref="S2:U2"/>
    <mergeCell ref="S3:U3"/>
    <mergeCell ref="AB2:AD2"/>
    <mergeCell ref="AB3:AD3"/>
    <mergeCell ref="A29:C29"/>
    <mergeCell ref="A30:C30"/>
    <mergeCell ref="A2:C2"/>
    <mergeCell ref="A3:C3"/>
    <mergeCell ref="J2:L2"/>
    <mergeCell ref="J3:L3"/>
  </mergeCells>
  <printOptions horizontalCentered="1" verticalCentered="1"/>
  <pageMargins left="0.39370078740157483" right="0.39370078740157483" top="0.39370078740157483" bottom="0.39370078740157483" header="0" footer="0.19685039370078741"/>
  <pageSetup paperSize="9" scale="49" fitToHeight="0" orientation="landscape" r:id="rId1"/>
  <headerFooter>
    <oddFooter>&amp;R&amp;11http://laclassedejenny.eklablog.com</oddFooter>
  </headerFooter>
  <rowBreaks count="1" manualBreakCount="1">
    <brk id="2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0"/>
  <sheetViews>
    <sheetView zoomScale="50" zoomScaleNormal="50" workbookViewId="0">
      <selection activeCell="A2" sqref="A2:C2"/>
    </sheetView>
  </sheetViews>
  <sheetFormatPr baseColWidth="10" defaultRowHeight="19.5" x14ac:dyDescent="0.4"/>
  <cols>
    <col min="1" max="1" width="5.19921875" customWidth="1"/>
    <col min="2" max="2" width="42" customWidth="1"/>
    <col min="3" max="3" width="1.796875" customWidth="1"/>
    <col min="4" max="4" width="13" style="25" customWidth="1"/>
    <col min="5" max="6" width="13.3984375" style="25" hidden="1" customWidth="1"/>
    <col min="7" max="8" width="13.3984375" hidden="1" customWidth="1"/>
    <col min="9" max="9" width="9" customWidth="1"/>
    <col min="10" max="10" width="5.19921875" customWidth="1"/>
    <col min="11" max="11" width="42" customWidth="1"/>
    <col min="12" max="12" width="1.796875" customWidth="1"/>
    <col min="13" max="13" width="13" style="25" customWidth="1"/>
    <col min="14" max="15" width="13.3984375" style="25" hidden="1" customWidth="1"/>
    <col min="16" max="17" width="13.3984375" hidden="1" customWidth="1"/>
    <col min="18" max="18" width="9" customWidth="1"/>
  </cols>
  <sheetData>
    <row r="1" spans="1:30" ht="20.25" thickBot="1" x14ac:dyDescent="0.45">
      <c r="G1">
        <f ca="1">RAND()</f>
        <v>0.60767908929730829</v>
      </c>
      <c r="H1">
        <f ca="1">ROUND(+G1*1000,0)</f>
        <v>608</v>
      </c>
      <c r="P1">
        <f ca="1">RAND()</f>
        <v>0.77226226150850397</v>
      </c>
      <c r="Q1">
        <f ca="1">ROUND(+P1*1000,0)</f>
        <v>772</v>
      </c>
    </row>
    <row r="2" spans="1:30" ht="28.5" thickTop="1" thickBot="1" x14ac:dyDescent="0.55000000000000004">
      <c r="A2" s="102" t="str">
        <f>"49 calculs en 5 minutes (série "&amp;I1&amp;")"</f>
        <v>49 calculs en 5 minutes (série )</v>
      </c>
      <c r="B2" s="103"/>
      <c r="C2" s="104"/>
      <c r="D2" s="26" t="s">
        <v>0</v>
      </c>
      <c r="J2" s="102" t="str">
        <f>"49 calculs en 5 minutes (série "&amp;R1&amp;")"</f>
        <v>49 calculs en 5 minutes (série )</v>
      </c>
      <c r="K2" s="103"/>
      <c r="L2" s="104"/>
      <c r="M2" s="26" t="s">
        <v>0</v>
      </c>
    </row>
    <row r="3" spans="1:30" ht="28.5" thickTop="1" thickBot="1" x14ac:dyDescent="0.55000000000000004">
      <c r="A3" s="105" t="s">
        <v>5</v>
      </c>
      <c r="B3" s="106"/>
      <c r="C3" s="107"/>
      <c r="D3" s="27" t="str">
        <f ca="1">"série "&amp;H1&amp;""</f>
        <v>série 608</v>
      </c>
      <c r="J3" s="105" t="s">
        <v>5</v>
      </c>
      <c r="K3" s="106"/>
      <c r="L3" s="107"/>
      <c r="M3" s="27" t="str">
        <f ca="1">"série "&amp;Q1&amp;""</f>
        <v>série 772</v>
      </c>
    </row>
    <row r="4" spans="1:30" ht="27.75" thickTop="1" x14ac:dyDescent="0.5">
      <c r="A4" s="8"/>
      <c r="B4" s="9"/>
      <c r="C4" s="10"/>
      <c r="D4" s="28"/>
      <c r="J4" s="8"/>
      <c r="K4" s="9"/>
      <c r="L4" s="10"/>
      <c r="M4" s="28"/>
    </row>
    <row r="5" spans="1:30" s="4" customFormat="1" ht="27" x14ac:dyDescent="0.5">
      <c r="A5" s="21">
        <v>1</v>
      </c>
      <c r="B5" s="22" t="str">
        <f ca="1">E5&amp;" x "&amp;F5&amp;" = ____"</f>
        <v>30 x 5 = ____</v>
      </c>
      <c r="C5" s="23"/>
      <c r="D5" s="29">
        <f ca="1">E5*F5</f>
        <v>150</v>
      </c>
      <c r="E5" s="33">
        <f ca="1">RANDBETWEEN(12,199)</f>
        <v>30</v>
      </c>
      <c r="F5" s="33">
        <v>5</v>
      </c>
      <c r="J5" s="21">
        <v>1</v>
      </c>
      <c r="K5" s="22" t="str">
        <f ca="1">N5&amp;" x "&amp;O5&amp;" = ____"</f>
        <v>132 x 5 = ____</v>
      </c>
      <c r="L5" s="23"/>
      <c r="M5" s="29">
        <f ca="1">N5*O5</f>
        <v>660</v>
      </c>
      <c r="N5" s="33">
        <f ca="1">RANDBETWEEN(12,199)</f>
        <v>132</v>
      </c>
      <c r="O5" s="33">
        <v>5</v>
      </c>
    </row>
    <row r="6" spans="1:30" s="4" customFormat="1" ht="27" x14ac:dyDescent="0.5">
      <c r="A6" s="21">
        <f>A5+1</f>
        <v>2</v>
      </c>
      <c r="B6" s="22" t="str">
        <f ca="1">E6*F6&amp;" : "&amp;F6&amp;" = ____"</f>
        <v>18 : 9 = ____</v>
      </c>
      <c r="C6" s="23"/>
      <c r="D6" s="94">
        <f ca="1">E6</f>
        <v>2</v>
      </c>
      <c r="E6" s="33">
        <f ca="1">RANDBETWEEN(2,9)</f>
        <v>2</v>
      </c>
      <c r="F6" s="33">
        <f ca="1">RANDBETWEEN(2,9)</f>
        <v>9</v>
      </c>
      <c r="J6" s="21">
        <f>J5+1</f>
        <v>2</v>
      </c>
      <c r="K6" s="22" t="str">
        <f ca="1">N6*O6&amp;" : "&amp;O6&amp;" = ____"</f>
        <v>42 : 7 = ____</v>
      </c>
      <c r="L6" s="23"/>
      <c r="M6" s="29">
        <f ca="1">N6</f>
        <v>6</v>
      </c>
      <c r="N6" s="33">
        <f ca="1">RANDBETWEEN(2,9)</f>
        <v>6</v>
      </c>
      <c r="O6" s="33">
        <f ca="1">RANDBETWEEN(2,9)</f>
        <v>7</v>
      </c>
      <c r="U6" s="141"/>
      <c r="V6" s="141"/>
      <c r="W6" s="141"/>
      <c r="X6" s="141"/>
      <c r="Y6" s="141"/>
      <c r="Z6" s="141"/>
      <c r="AA6" s="141"/>
      <c r="AB6" s="141"/>
      <c r="AC6" s="141"/>
    </row>
    <row r="7" spans="1:30" s="4" customFormat="1" ht="27" x14ac:dyDescent="0.5">
      <c r="A7" s="21">
        <f>A6+1</f>
        <v>3</v>
      </c>
      <c r="B7" s="22" t="str">
        <f ca="1">E7+F7&amp;" est divisible par 5 : V ou F"</f>
        <v>624 est divisible par 5 : V ou F</v>
      </c>
      <c r="C7" s="23"/>
      <c r="D7" s="29" t="b">
        <f ca="1">IF(F7=5,TRUE,IF(F7=0,TRUE))</f>
        <v>0</v>
      </c>
      <c r="E7" s="33">
        <f ca="1">RANDBETWEEN(5,99)*10</f>
        <v>620</v>
      </c>
      <c r="F7" s="33">
        <f ca="1">RANDBETWEEN(0,9)</f>
        <v>4</v>
      </c>
      <c r="J7" s="21">
        <f>J6+1</f>
        <v>3</v>
      </c>
      <c r="K7" s="22" t="str">
        <f ca="1">N7+O7&amp;" est divisible par 5 : V ou F"</f>
        <v>884 est divisible par 5 : V ou F</v>
      </c>
      <c r="L7" s="23"/>
      <c r="M7" s="29" t="b">
        <f ca="1">IF(O7=5,TRUE,IF(O7=0,TRUE))</f>
        <v>0</v>
      </c>
      <c r="N7" s="33">
        <f ca="1">RANDBETWEEN(5,99)*10</f>
        <v>880</v>
      </c>
      <c r="O7" s="33">
        <f ca="1">RANDBETWEEN(0,9)</f>
        <v>4</v>
      </c>
      <c r="U7" s="141"/>
      <c r="V7" s="141"/>
      <c r="W7" s="51"/>
      <c r="X7" s="55"/>
      <c r="Y7" s="74"/>
      <c r="Z7" s="137"/>
      <c r="AA7" s="137"/>
      <c r="AB7" s="55"/>
      <c r="AC7" s="55"/>
      <c r="AD7" s="1"/>
    </row>
    <row r="8" spans="1:30" s="4" customFormat="1" ht="27" x14ac:dyDescent="0.5">
      <c r="A8" s="21">
        <f t="shared" ref="A8:A53" si="0">A7+1</f>
        <v>4</v>
      </c>
      <c r="B8" s="22" t="str">
        <f ca="1">E8&amp;" : "&amp;F8&amp;" = ____"</f>
        <v>1020 : 10 = ____</v>
      </c>
      <c r="C8" s="23"/>
      <c r="D8" s="29">
        <f ca="1">E8/F8</f>
        <v>102</v>
      </c>
      <c r="E8" s="33">
        <f ca="1">RANDBETWEEN(2,999)*10</f>
        <v>1020</v>
      </c>
      <c r="F8" s="33">
        <v>10</v>
      </c>
      <c r="J8" s="21">
        <f t="shared" ref="J8:J53" si="1">J7+1</f>
        <v>4</v>
      </c>
      <c r="K8" s="22" t="str">
        <f ca="1">N8&amp;" : "&amp;O8&amp;" = ____"</f>
        <v>9900 : 10 = ____</v>
      </c>
      <c r="L8" s="23"/>
      <c r="M8" s="29">
        <f ca="1">N8/O8</f>
        <v>990</v>
      </c>
      <c r="N8" s="33">
        <f ca="1">RANDBETWEEN(2,999)*10</f>
        <v>9900</v>
      </c>
      <c r="O8" s="33">
        <v>10</v>
      </c>
      <c r="U8" s="141"/>
      <c r="V8" s="141"/>
      <c r="W8" s="141"/>
      <c r="X8" s="141"/>
      <c r="Y8" s="141"/>
      <c r="Z8" s="141"/>
      <c r="AA8" s="141"/>
      <c r="AB8" s="141"/>
      <c r="AC8" s="141"/>
    </row>
    <row r="9" spans="1:30" s="4" customFormat="1" ht="27" x14ac:dyDescent="0.5">
      <c r="A9" s="21">
        <f t="shared" si="0"/>
        <v>5</v>
      </c>
      <c r="B9" s="22" t="str">
        <f ca="1">" La moitié de "&amp;E9&amp;" est  ____"</f>
        <v xml:space="preserve"> La moitié de 668 est  ____</v>
      </c>
      <c r="C9" s="23"/>
      <c r="D9" s="94">
        <f t="shared" ref="D9" ca="1" si="2">E9/F9</f>
        <v>334</v>
      </c>
      <c r="E9" s="33">
        <f t="shared" ref="E9" ca="1" si="3">RANDBETWEEN(2,454)*10+RANDBETWEEN(0,4)*2</f>
        <v>668</v>
      </c>
      <c r="F9" s="33">
        <v>2</v>
      </c>
      <c r="J9" s="21">
        <f t="shared" si="1"/>
        <v>5</v>
      </c>
      <c r="K9" s="22" t="str">
        <f ca="1">" La moitié de "&amp;N9&amp;" est  ____"</f>
        <v xml:space="preserve"> La moitié de 3754 est  ____</v>
      </c>
      <c r="L9" s="23"/>
      <c r="M9" s="94">
        <f t="shared" ref="M9" ca="1" si="4">N9/O9</f>
        <v>1877</v>
      </c>
      <c r="N9" s="33">
        <f t="shared" ref="N9" ca="1" si="5">RANDBETWEEN(2,454)*10+RANDBETWEEN(0,4)*2</f>
        <v>3754</v>
      </c>
      <c r="O9" s="33">
        <v>2</v>
      </c>
      <c r="U9" s="141"/>
      <c r="V9" s="141"/>
      <c r="W9" s="141"/>
      <c r="X9" s="141"/>
      <c r="Y9" s="141"/>
      <c r="Z9" s="141"/>
      <c r="AA9" s="141"/>
      <c r="AB9" s="141"/>
      <c r="AC9" s="141"/>
    </row>
    <row r="10" spans="1:30" s="4" customFormat="1" ht="27" x14ac:dyDescent="0.5">
      <c r="A10" s="21">
        <f t="shared" si="0"/>
        <v>6</v>
      </c>
      <c r="B10" s="22" t="str">
        <f ca="1">E10*100+F10*10+G10&amp;" est divisible par 3 : V ou F"</f>
        <v>766 est divisible par 3 : V ou F</v>
      </c>
      <c r="C10" s="23"/>
      <c r="D10" s="29" t="b">
        <f ca="1">IF(E10+F10+G10=3,TRUE,IF(E10+F10+G10=6,TRUE,IF(E10+F10+G10=9,TRUE,IF(E10+F10+G10=12,TRUE,IF(E10+F10+G10=15,TRUE,IF(E10+F10+G10=18,TRUE,IF(E10+F10+G10=21,TRUE,IF(E10+F10+G10=24,TRUE,IF(E10+F10+G10=27,TRUE)))))))))</f>
        <v>0</v>
      </c>
      <c r="E10" s="33">
        <f ca="1">RANDBETWEEN(0,9)</f>
        <v>7</v>
      </c>
      <c r="F10" s="33">
        <f ca="1">RANDBETWEEN(0,9)</f>
        <v>6</v>
      </c>
      <c r="G10" s="33">
        <f ca="1">RANDBETWEEN(0,9)</f>
        <v>6</v>
      </c>
      <c r="J10" s="21">
        <f t="shared" si="1"/>
        <v>6</v>
      </c>
      <c r="K10" s="22" t="str">
        <f ca="1">N10*100+O10*10+P10&amp;" est divisible par 3 : V ou F"</f>
        <v>111 est divisible par 3 : V ou F</v>
      </c>
      <c r="L10" s="23"/>
      <c r="M10" s="29" t="b">
        <f ca="1">IF(N10+O10+P10=3,TRUE,IF(N10+O10+P10=6,TRUE,IF(N10+O10+P10=9,TRUE,IF(N10+O10+P10=12,TRUE,IF(N10+O10+P10=15,TRUE,IF(N10+O10+P10=18,TRUE,IF(N10+O10+P10=21,TRUE,IF(N10+O10+P10=24,TRUE,IF(N10+O10+P10=27,TRUE)))))))))</f>
        <v>1</v>
      </c>
      <c r="N10" s="33">
        <f ca="1">RANDBETWEEN(0,9)</f>
        <v>1</v>
      </c>
      <c r="O10" s="33">
        <f ca="1">RANDBETWEEN(0,9)</f>
        <v>1</v>
      </c>
      <c r="P10" s="33">
        <f ca="1">RANDBETWEEN(0,9)</f>
        <v>1</v>
      </c>
      <c r="U10" s="141"/>
      <c r="V10" s="141"/>
      <c r="W10" s="141"/>
      <c r="X10" s="141"/>
      <c r="Y10" s="141"/>
      <c r="Z10" s="141"/>
      <c r="AA10" s="141"/>
      <c r="AB10" s="141"/>
      <c r="AC10" s="141"/>
    </row>
    <row r="11" spans="1:30" s="4" customFormat="1" ht="27" x14ac:dyDescent="0.5">
      <c r="A11" s="21">
        <f t="shared" si="0"/>
        <v>7</v>
      </c>
      <c r="B11" s="22" t="str">
        <f ca="1">E11&amp;" : "&amp;F11&amp;" ?  q =_____, r =___"</f>
        <v>87 : 9 ?  q =_____, r =___</v>
      </c>
      <c r="C11" s="23"/>
      <c r="D11" s="94" t="str">
        <f ca="1">"q: "&amp;INT(E11/F11)&amp;" r: "&amp;(E11-F11*INT(E11/F11))</f>
        <v>q: 9 r: 6</v>
      </c>
      <c r="E11" s="33">
        <f ca="1">+F11*RANDBETWEEN(2,9)+RANDBETWEEN(1,F11-1)</f>
        <v>87</v>
      </c>
      <c r="F11" s="33">
        <f ca="1">RANDBETWEEN(2,9)</f>
        <v>9</v>
      </c>
      <c r="J11" s="21">
        <f t="shared" si="1"/>
        <v>7</v>
      </c>
      <c r="K11" s="22" t="str">
        <f ca="1">N11&amp;" : "&amp;O11&amp;" ?  q =_____, r =___"</f>
        <v>7 : 3 ?  q =_____, r =___</v>
      </c>
      <c r="L11" s="23"/>
      <c r="M11" s="94" t="str">
        <f ca="1">"q: "&amp;INT(N11/O11)&amp;" r: "&amp;(N11-O11*INT(N11/O11))</f>
        <v>q: 2 r: 1</v>
      </c>
      <c r="N11" s="33">
        <f ca="1">+O11*RANDBETWEEN(2,9)+RANDBETWEEN(1,O11-1)</f>
        <v>7</v>
      </c>
      <c r="O11" s="33">
        <f ca="1">RANDBETWEEN(2,9)</f>
        <v>3</v>
      </c>
      <c r="U11" s="141"/>
      <c r="V11" s="141"/>
      <c r="W11" s="141"/>
      <c r="X11" s="141"/>
      <c r="Y11" s="141"/>
      <c r="Z11" s="141"/>
      <c r="AA11" s="141"/>
      <c r="AB11" s="141"/>
      <c r="AC11" s="141"/>
    </row>
    <row r="12" spans="1:30" s="4" customFormat="1" ht="27" x14ac:dyDescent="0.5">
      <c r="A12" s="21">
        <f t="shared" si="0"/>
        <v>8</v>
      </c>
      <c r="B12" s="22" t="str">
        <f ca="1">E12&amp;" x "&amp;F12&amp;" = ____"</f>
        <v>108 x 5 = ____</v>
      </c>
      <c r="C12" s="23"/>
      <c r="D12" s="94">
        <f ca="1">E12*F12</f>
        <v>540</v>
      </c>
      <c r="E12" s="33">
        <f ca="1">RANDBETWEEN(12,199)</f>
        <v>108</v>
      </c>
      <c r="F12" s="33">
        <v>5</v>
      </c>
      <c r="J12" s="21">
        <f t="shared" si="1"/>
        <v>8</v>
      </c>
      <c r="K12" s="22" t="str">
        <f ca="1">N12&amp;" x "&amp;O12&amp;" = ____"</f>
        <v>20 x 5 = ____</v>
      </c>
      <c r="L12" s="23"/>
      <c r="M12" s="94">
        <f ca="1">N12*O12</f>
        <v>100</v>
      </c>
      <c r="N12" s="33">
        <f ca="1">RANDBETWEEN(12,199)</f>
        <v>20</v>
      </c>
      <c r="O12" s="33">
        <v>5</v>
      </c>
    </row>
    <row r="13" spans="1:30" s="4" customFormat="1" ht="27" x14ac:dyDescent="0.5">
      <c r="A13" s="21">
        <f>A12+1</f>
        <v>9</v>
      </c>
      <c r="B13" s="22" t="str">
        <f ca="1">E13*F13&amp;" : "&amp;F13&amp;" = ____"</f>
        <v>12 : 6 = ____</v>
      </c>
      <c r="C13" s="23"/>
      <c r="D13" s="94">
        <f ca="1">E13</f>
        <v>2</v>
      </c>
      <c r="E13" s="33">
        <f ca="1">RANDBETWEEN(2,9)</f>
        <v>2</v>
      </c>
      <c r="F13" s="33">
        <f ca="1">RANDBETWEEN(2,9)</f>
        <v>6</v>
      </c>
      <c r="J13" s="21">
        <f>J12+1</f>
        <v>9</v>
      </c>
      <c r="K13" s="22" t="str">
        <f ca="1">N13*O13&amp;" : "&amp;O13&amp;" = ____"</f>
        <v>18 : 6 = ____</v>
      </c>
      <c r="L13" s="23"/>
      <c r="M13" s="94">
        <f ca="1">N13</f>
        <v>3</v>
      </c>
      <c r="N13" s="33">
        <f ca="1">RANDBETWEEN(2,9)</f>
        <v>3</v>
      </c>
      <c r="O13" s="33">
        <f ca="1">RANDBETWEEN(2,9)</f>
        <v>6</v>
      </c>
      <c r="U13" s="141"/>
      <c r="V13" s="141"/>
      <c r="W13" s="141"/>
      <c r="X13" s="141"/>
      <c r="Y13" s="141"/>
      <c r="Z13" s="141"/>
      <c r="AA13" s="141"/>
      <c r="AB13" s="141"/>
      <c r="AC13" s="141"/>
    </row>
    <row r="14" spans="1:30" s="4" customFormat="1" ht="27" x14ac:dyDescent="0.5">
      <c r="A14" s="21">
        <f>A13+1</f>
        <v>10</v>
      </c>
      <c r="B14" s="22" t="str">
        <f ca="1">E14+F14&amp;" est divisible par 5 : V ou F"</f>
        <v>253 est divisible par 5 : V ou F</v>
      </c>
      <c r="C14" s="23"/>
      <c r="D14" s="94" t="b">
        <f ca="1">IF(F14=5,TRUE,IF(F14=0,TRUE))</f>
        <v>0</v>
      </c>
      <c r="E14" s="33">
        <f ca="1">RANDBETWEEN(5,99)*10</f>
        <v>250</v>
      </c>
      <c r="F14" s="33">
        <f ca="1">RANDBETWEEN(0,9)</f>
        <v>3</v>
      </c>
      <c r="J14" s="21">
        <f>J13+1</f>
        <v>10</v>
      </c>
      <c r="K14" s="22" t="str">
        <f ca="1">N14+O14&amp;" est divisible par 5 : V ou F"</f>
        <v>687 est divisible par 5 : V ou F</v>
      </c>
      <c r="L14" s="23"/>
      <c r="M14" s="94" t="b">
        <f ca="1">IF(O14=5,TRUE,IF(O14=0,TRUE))</f>
        <v>0</v>
      </c>
      <c r="N14" s="33">
        <f ca="1">RANDBETWEEN(5,99)*10</f>
        <v>680</v>
      </c>
      <c r="O14" s="33">
        <f ca="1">RANDBETWEEN(0,9)</f>
        <v>7</v>
      </c>
      <c r="U14" s="141"/>
      <c r="V14" s="141"/>
      <c r="W14" s="51"/>
      <c r="X14" s="55"/>
      <c r="Y14" s="74"/>
      <c r="Z14" s="137"/>
      <c r="AA14" s="137"/>
      <c r="AB14" s="55"/>
      <c r="AC14" s="55"/>
      <c r="AD14" s="1"/>
    </row>
    <row r="15" spans="1:30" s="4" customFormat="1" ht="27" x14ac:dyDescent="0.5">
      <c r="A15" s="21">
        <f t="shared" si="0"/>
        <v>11</v>
      </c>
      <c r="B15" s="22" t="str">
        <f ca="1">E15&amp;" : "&amp;F15&amp;" = ____"</f>
        <v>430 : 10 = ____</v>
      </c>
      <c r="C15" s="23"/>
      <c r="D15" s="94">
        <f ca="1">E15/F15</f>
        <v>43</v>
      </c>
      <c r="E15" s="33">
        <f ca="1">RANDBETWEEN(2,999)*10</f>
        <v>430</v>
      </c>
      <c r="F15" s="33">
        <v>10</v>
      </c>
      <c r="J15" s="21">
        <f t="shared" si="1"/>
        <v>11</v>
      </c>
      <c r="K15" s="22" t="str">
        <f ca="1">N15&amp;" : "&amp;O15&amp;" = ____"</f>
        <v>2990 : 10 = ____</v>
      </c>
      <c r="L15" s="23"/>
      <c r="M15" s="94">
        <f ca="1">N15/O15</f>
        <v>299</v>
      </c>
      <c r="N15" s="33">
        <f ca="1">RANDBETWEEN(2,999)*10</f>
        <v>2990</v>
      </c>
      <c r="O15" s="33">
        <v>10</v>
      </c>
      <c r="U15" s="141"/>
      <c r="V15" s="141"/>
      <c r="W15" s="141"/>
      <c r="X15" s="141"/>
      <c r="Y15" s="141"/>
      <c r="Z15" s="141"/>
      <c r="AA15" s="141"/>
      <c r="AB15" s="141"/>
      <c r="AC15" s="141"/>
    </row>
    <row r="16" spans="1:30" s="4" customFormat="1" ht="27" x14ac:dyDescent="0.5">
      <c r="A16" s="21">
        <f t="shared" si="0"/>
        <v>12</v>
      </c>
      <c r="B16" s="22" t="str">
        <f ca="1">" La moitié de "&amp;E16&amp;" est  ____"</f>
        <v xml:space="preserve"> La moitié de 1046 est  ____</v>
      </c>
      <c r="C16" s="23"/>
      <c r="D16" s="94">
        <f t="shared" ref="D16" ca="1" si="6">E16/F16</f>
        <v>523</v>
      </c>
      <c r="E16" s="33">
        <f t="shared" ref="E16" ca="1" si="7">RANDBETWEEN(2,454)*10+RANDBETWEEN(0,4)*2</f>
        <v>1046</v>
      </c>
      <c r="F16" s="33">
        <v>2</v>
      </c>
      <c r="J16" s="21">
        <f t="shared" si="1"/>
        <v>12</v>
      </c>
      <c r="K16" s="22" t="str">
        <f ca="1">" La moitié de "&amp;N16&amp;" est  ____"</f>
        <v xml:space="preserve"> La moitié de 160 est  ____</v>
      </c>
      <c r="L16" s="23"/>
      <c r="M16" s="94">
        <f t="shared" ref="M16" ca="1" si="8">N16/O16</f>
        <v>80</v>
      </c>
      <c r="N16" s="33">
        <f t="shared" ref="N16" ca="1" si="9">RANDBETWEEN(2,454)*10+RANDBETWEEN(0,4)*2</f>
        <v>160</v>
      </c>
      <c r="O16" s="33">
        <v>2</v>
      </c>
      <c r="U16" s="141"/>
      <c r="V16" s="141"/>
      <c r="W16" s="141"/>
      <c r="X16" s="141"/>
      <c r="Y16" s="141"/>
      <c r="Z16" s="141"/>
      <c r="AA16" s="141"/>
      <c r="AB16" s="141"/>
      <c r="AC16" s="141"/>
    </row>
    <row r="17" spans="1:30" s="4" customFormat="1" ht="27" x14ac:dyDescent="0.5">
      <c r="A17" s="21">
        <f t="shared" si="0"/>
        <v>13</v>
      </c>
      <c r="B17" s="22" t="str">
        <f ca="1">E17*100+F17*10+G17&amp;" est divisible par 3 : V ou F"</f>
        <v>90 est divisible par 3 : V ou F</v>
      </c>
      <c r="C17" s="23"/>
      <c r="D17" s="94" t="b">
        <f ca="1">IF(E17+F17+G17=3,TRUE,IF(E17+F17+G17=6,TRUE,IF(E17+F17+G17=9,TRUE,IF(E17+F17+G17=12,TRUE,IF(E17+F17+G17=15,TRUE,IF(E17+F17+G17=18,TRUE,IF(E17+F17+G17=21,TRUE,IF(E17+F17+G17=24,TRUE,IF(E17+F17+G17=27,TRUE)))))))))</f>
        <v>1</v>
      </c>
      <c r="E17" s="33">
        <f ca="1">RANDBETWEEN(0,9)</f>
        <v>0</v>
      </c>
      <c r="F17" s="33">
        <f ca="1">RANDBETWEEN(0,9)</f>
        <v>9</v>
      </c>
      <c r="G17" s="33">
        <f ca="1">RANDBETWEEN(0,9)</f>
        <v>0</v>
      </c>
      <c r="J17" s="21">
        <f t="shared" si="1"/>
        <v>13</v>
      </c>
      <c r="K17" s="22" t="str">
        <f ca="1">N17*100+O17*10+P17&amp;" est divisible par 3 : V ou F"</f>
        <v>905 est divisible par 3 : V ou F</v>
      </c>
      <c r="L17" s="23"/>
      <c r="M17" s="94" t="b">
        <f ca="1">IF(N17+O17+P17=3,TRUE,IF(N17+O17+P17=6,TRUE,IF(N17+O17+P17=9,TRUE,IF(N17+O17+P17=12,TRUE,IF(N17+O17+P17=15,TRUE,IF(N17+O17+P17=18,TRUE,IF(N17+O17+P17=21,TRUE,IF(N17+O17+P17=24,TRUE,IF(N17+O17+P17=27,TRUE)))))))))</f>
        <v>0</v>
      </c>
      <c r="N17" s="33">
        <f ca="1">RANDBETWEEN(0,9)</f>
        <v>9</v>
      </c>
      <c r="O17" s="33">
        <f ca="1">RANDBETWEEN(0,9)</f>
        <v>0</v>
      </c>
      <c r="P17" s="33">
        <f ca="1">RANDBETWEEN(0,9)</f>
        <v>5</v>
      </c>
      <c r="U17" s="141"/>
      <c r="V17" s="141"/>
      <c r="W17" s="141"/>
      <c r="X17" s="141"/>
      <c r="Y17" s="141"/>
      <c r="Z17" s="141"/>
      <c r="AA17" s="141"/>
      <c r="AB17" s="141"/>
      <c r="AC17" s="141"/>
    </row>
    <row r="18" spans="1:30" s="4" customFormat="1" ht="27" x14ac:dyDescent="0.5">
      <c r="A18" s="21">
        <f t="shared" si="0"/>
        <v>14</v>
      </c>
      <c r="B18" s="22" t="str">
        <f ca="1">E18&amp;" : "&amp;F18&amp;" ?  q =_____, r =___"</f>
        <v>17 : 2 ?  q =_____, r =___</v>
      </c>
      <c r="C18" s="23"/>
      <c r="D18" s="94" t="str">
        <f ca="1">"q: "&amp;INT(E18/F18)&amp;" r: "&amp;(E18-F18*INT(E18/F18))</f>
        <v>q: 8 r: 1</v>
      </c>
      <c r="E18" s="33">
        <f ca="1">+F18*RANDBETWEEN(2,9)+RANDBETWEEN(1,F18-1)</f>
        <v>17</v>
      </c>
      <c r="F18" s="33">
        <f ca="1">RANDBETWEEN(2,9)</f>
        <v>2</v>
      </c>
      <c r="J18" s="21">
        <f t="shared" si="1"/>
        <v>14</v>
      </c>
      <c r="K18" s="22" t="str">
        <f ca="1">N18&amp;" : "&amp;O18&amp;" ?  q =_____, r =___"</f>
        <v>19 : 3 ?  q =_____, r =___</v>
      </c>
      <c r="L18" s="23"/>
      <c r="M18" s="94" t="str">
        <f ca="1">"q: "&amp;INT(N18/O18)&amp;" r: "&amp;(N18-O18*INT(N18/O18))</f>
        <v>q: 6 r: 1</v>
      </c>
      <c r="N18" s="33">
        <f ca="1">+O18*RANDBETWEEN(2,9)+RANDBETWEEN(1,O18-1)</f>
        <v>19</v>
      </c>
      <c r="O18" s="33">
        <f ca="1">RANDBETWEEN(2,9)</f>
        <v>3</v>
      </c>
      <c r="U18" s="141"/>
      <c r="V18" s="141"/>
      <c r="W18" s="141"/>
      <c r="X18" s="141"/>
      <c r="Y18" s="141"/>
      <c r="Z18" s="141"/>
      <c r="AA18" s="141"/>
      <c r="AB18" s="141"/>
      <c r="AC18" s="141"/>
    </row>
    <row r="19" spans="1:30" s="4" customFormat="1" ht="27" x14ac:dyDescent="0.5">
      <c r="A19" s="21">
        <f t="shared" si="0"/>
        <v>15</v>
      </c>
      <c r="B19" s="22" t="str">
        <f ca="1">E19&amp;" x "&amp;F19&amp;" = ____"</f>
        <v>44 x 5 = ____</v>
      </c>
      <c r="C19" s="23"/>
      <c r="D19" s="94">
        <f ca="1">E19*F19</f>
        <v>220</v>
      </c>
      <c r="E19" s="33">
        <f ca="1">RANDBETWEEN(12,199)</f>
        <v>44</v>
      </c>
      <c r="F19" s="33">
        <v>5</v>
      </c>
      <c r="J19" s="21">
        <f t="shared" si="1"/>
        <v>15</v>
      </c>
      <c r="K19" s="22" t="str">
        <f ca="1">N19&amp;" x "&amp;O19&amp;" = ____"</f>
        <v>96 x 5 = ____</v>
      </c>
      <c r="L19" s="23"/>
      <c r="M19" s="94">
        <f ca="1">N19*O19</f>
        <v>480</v>
      </c>
      <c r="N19" s="33">
        <f ca="1">RANDBETWEEN(12,199)</f>
        <v>96</v>
      </c>
      <c r="O19" s="33">
        <v>5</v>
      </c>
    </row>
    <row r="20" spans="1:30" s="4" customFormat="1" ht="27" x14ac:dyDescent="0.5">
      <c r="A20" s="21">
        <f>A19+1</f>
        <v>16</v>
      </c>
      <c r="B20" s="22" t="str">
        <f ca="1">E20*F20&amp;" : "&amp;F20&amp;" = ____"</f>
        <v>8 : 2 = ____</v>
      </c>
      <c r="C20" s="23"/>
      <c r="D20" s="94">
        <f ca="1">E20</f>
        <v>4</v>
      </c>
      <c r="E20" s="33">
        <f ca="1">RANDBETWEEN(2,9)</f>
        <v>4</v>
      </c>
      <c r="F20" s="33">
        <f ca="1">RANDBETWEEN(2,9)</f>
        <v>2</v>
      </c>
      <c r="J20" s="21">
        <f>J19+1</f>
        <v>16</v>
      </c>
      <c r="K20" s="22" t="str">
        <f ca="1">N20*O20&amp;" : "&amp;O20&amp;" = ____"</f>
        <v>14 : 2 = ____</v>
      </c>
      <c r="L20" s="23"/>
      <c r="M20" s="94">
        <f ca="1">N20</f>
        <v>7</v>
      </c>
      <c r="N20" s="33">
        <f ca="1">RANDBETWEEN(2,9)</f>
        <v>7</v>
      </c>
      <c r="O20" s="33">
        <f ca="1">RANDBETWEEN(2,9)</f>
        <v>2</v>
      </c>
      <c r="U20" s="141"/>
      <c r="V20" s="141"/>
      <c r="W20" s="141"/>
      <c r="X20" s="141"/>
      <c r="Y20" s="141"/>
      <c r="Z20" s="141"/>
      <c r="AA20" s="141"/>
      <c r="AB20" s="141"/>
      <c r="AC20" s="141"/>
    </row>
    <row r="21" spans="1:30" s="4" customFormat="1" ht="27" x14ac:dyDescent="0.5">
      <c r="A21" s="21">
        <f>A20+1</f>
        <v>17</v>
      </c>
      <c r="B21" s="22" t="str">
        <f ca="1">E21+F21&amp;" est divisible par 5 : V ou F"</f>
        <v>140 est divisible par 5 : V ou F</v>
      </c>
      <c r="C21" s="23"/>
      <c r="D21" s="94" t="b">
        <f ca="1">IF(F21=5,TRUE,IF(F21=0,TRUE))</f>
        <v>1</v>
      </c>
      <c r="E21" s="33">
        <f ca="1">RANDBETWEEN(5,99)*10</f>
        <v>140</v>
      </c>
      <c r="F21" s="33">
        <f ca="1">RANDBETWEEN(0,9)</f>
        <v>0</v>
      </c>
      <c r="J21" s="21">
        <f>J20+1</f>
        <v>17</v>
      </c>
      <c r="K21" s="22" t="str">
        <f ca="1">N21+O21&amp;" est divisible par 5 : V ou F"</f>
        <v>403 est divisible par 5 : V ou F</v>
      </c>
      <c r="L21" s="23"/>
      <c r="M21" s="94" t="b">
        <f ca="1">IF(O21=5,TRUE,IF(O21=0,TRUE))</f>
        <v>0</v>
      </c>
      <c r="N21" s="33">
        <f ca="1">RANDBETWEEN(5,99)*10</f>
        <v>400</v>
      </c>
      <c r="O21" s="33">
        <f ca="1">RANDBETWEEN(0,9)</f>
        <v>3</v>
      </c>
      <c r="U21" s="141"/>
      <c r="V21" s="141"/>
      <c r="W21" s="51"/>
      <c r="X21" s="55"/>
      <c r="Y21" s="74"/>
      <c r="Z21" s="137"/>
      <c r="AA21" s="137"/>
      <c r="AB21" s="55"/>
      <c r="AC21" s="55"/>
      <c r="AD21" s="1"/>
    </row>
    <row r="22" spans="1:30" s="4" customFormat="1" ht="27" x14ac:dyDescent="0.5">
      <c r="A22" s="21">
        <f t="shared" si="0"/>
        <v>18</v>
      </c>
      <c r="B22" s="22" t="str">
        <f ca="1">E22&amp;" : "&amp;F22&amp;" = ____"</f>
        <v>7370 : 10 = ____</v>
      </c>
      <c r="C22" s="23"/>
      <c r="D22" s="94">
        <f ca="1">E22/F22</f>
        <v>737</v>
      </c>
      <c r="E22" s="33">
        <f ca="1">RANDBETWEEN(2,999)*10</f>
        <v>7370</v>
      </c>
      <c r="F22" s="33">
        <v>10</v>
      </c>
      <c r="J22" s="21">
        <f t="shared" si="1"/>
        <v>18</v>
      </c>
      <c r="K22" s="22" t="str">
        <f ca="1">N22&amp;" : "&amp;O22&amp;" = ____"</f>
        <v>3460 : 10 = ____</v>
      </c>
      <c r="L22" s="23"/>
      <c r="M22" s="94">
        <f ca="1">N22/O22</f>
        <v>346</v>
      </c>
      <c r="N22" s="33">
        <f ca="1">RANDBETWEEN(2,999)*10</f>
        <v>3460</v>
      </c>
      <c r="O22" s="33">
        <v>10</v>
      </c>
      <c r="U22" s="141"/>
      <c r="V22" s="141"/>
      <c r="W22" s="141"/>
      <c r="X22" s="141"/>
      <c r="Y22" s="141"/>
      <c r="Z22" s="141"/>
      <c r="AA22" s="141"/>
      <c r="AB22" s="141"/>
      <c r="AC22" s="141"/>
    </row>
    <row r="23" spans="1:30" s="4" customFormat="1" ht="27" x14ac:dyDescent="0.5">
      <c r="A23" s="21">
        <f t="shared" si="0"/>
        <v>19</v>
      </c>
      <c r="B23" s="22" t="str">
        <f ca="1">" La moitié de "&amp;E23&amp;" est  ____"</f>
        <v xml:space="preserve"> La moitié de 202 est  ____</v>
      </c>
      <c r="C23" s="23"/>
      <c r="D23" s="94">
        <f t="shared" ref="D23" ca="1" si="10">E23/F23</f>
        <v>101</v>
      </c>
      <c r="E23" s="33">
        <f t="shared" ref="E23" ca="1" si="11">RANDBETWEEN(2,454)*10+RANDBETWEEN(0,4)*2</f>
        <v>202</v>
      </c>
      <c r="F23" s="33">
        <v>2</v>
      </c>
      <c r="J23" s="21">
        <f t="shared" si="1"/>
        <v>19</v>
      </c>
      <c r="K23" s="22" t="str">
        <f ca="1">" La moitié de "&amp;N23&amp;" est  ____"</f>
        <v xml:space="preserve"> La moitié de 2406 est  ____</v>
      </c>
      <c r="L23" s="23"/>
      <c r="M23" s="94">
        <f t="shared" ref="M23" ca="1" si="12">N23/O23</f>
        <v>1203</v>
      </c>
      <c r="N23" s="33">
        <f t="shared" ref="N23" ca="1" si="13">RANDBETWEEN(2,454)*10+RANDBETWEEN(0,4)*2</f>
        <v>2406</v>
      </c>
      <c r="O23" s="33">
        <v>2</v>
      </c>
      <c r="U23" s="141"/>
      <c r="V23" s="141"/>
      <c r="W23" s="141"/>
      <c r="X23" s="141"/>
      <c r="Y23" s="141"/>
      <c r="Z23" s="141"/>
      <c r="AA23" s="141"/>
      <c r="AB23" s="141"/>
      <c r="AC23" s="141"/>
    </row>
    <row r="24" spans="1:30" s="4" customFormat="1" ht="27" x14ac:dyDescent="0.5">
      <c r="A24" s="21">
        <f t="shared" si="0"/>
        <v>20</v>
      </c>
      <c r="B24" s="22" t="str">
        <f ca="1">E24*100+F24*10+G24&amp;" est divisible par 3 : V ou F"</f>
        <v>545 est divisible par 3 : V ou F</v>
      </c>
      <c r="C24" s="23"/>
      <c r="D24" s="94" t="b">
        <f ca="1">IF(E24+F24+G24=3,TRUE,IF(E24+F24+G24=6,TRUE,IF(E24+F24+G24=9,TRUE,IF(E24+F24+G24=12,TRUE,IF(E24+F24+G24=15,TRUE,IF(E24+F24+G24=18,TRUE,IF(E24+F24+G24=21,TRUE,IF(E24+F24+G24=24,TRUE,IF(E24+F24+G24=27,TRUE)))))))))</f>
        <v>0</v>
      </c>
      <c r="E24" s="33">
        <f ca="1">RANDBETWEEN(0,9)</f>
        <v>5</v>
      </c>
      <c r="F24" s="33">
        <f ca="1">RANDBETWEEN(0,9)</f>
        <v>4</v>
      </c>
      <c r="G24" s="33">
        <f ca="1">RANDBETWEEN(0,9)</f>
        <v>5</v>
      </c>
      <c r="J24" s="21">
        <f t="shared" si="1"/>
        <v>20</v>
      </c>
      <c r="K24" s="22" t="str">
        <f ca="1">N24*100+O24*10+P24&amp;" est divisible par 3 : V ou F"</f>
        <v>45 est divisible par 3 : V ou F</v>
      </c>
      <c r="L24" s="23"/>
      <c r="M24" s="94" t="b">
        <f ca="1">IF(N24+O24+P24=3,TRUE,IF(N24+O24+P24=6,TRUE,IF(N24+O24+P24=9,TRUE,IF(N24+O24+P24=12,TRUE,IF(N24+O24+P24=15,TRUE,IF(N24+O24+P24=18,TRUE,IF(N24+O24+P24=21,TRUE,IF(N24+O24+P24=24,TRUE,IF(N24+O24+P24=27,TRUE)))))))))</f>
        <v>1</v>
      </c>
      <c r="N24" s="33">
        <f ca="1">RANDBETWEEN(0,9)</f>
        <v>0</v>
      </c>
      <c r="O24" s="33">
        <f ca="1">RANDBETWEEN(0,9)</f>
        <v>4</v>
      </c>
      <c r="P24" s="33">
        <f ca="1">RANDBETWEEN(0,9)</f>
        <v>5</v>
      </c>
      <c r="U24" s="141"/>
      <c r="V24" s="141"/>
      <c r="W24" s="141"/>
      <c r="X24" s="141"/>
      <c r="Y24" s="141"/>
      <c r="Z24" s="141"/>
      <c r="AA24" s="141"/>
      <c r="AB24" s="141"/>
      <c r="AC24" s="141"/>
    </row>
    <row r="25" spans="1:30" s="4" customFormat="1" ht="27" x14ac:dyDescent="0.5">
      <c r="A25" s="21">
        <f t="shared" si="0"/>
        <v>21</v>
      </c>
      <c r="B25" s="22" t="str">
        <f ca="1">E25&amp;" : "&amp;F25&amp;" ?  q =_____, r =___"</f>
        <v>23 : 3 ?  q =_____, r =___</v>
      </c>
      <c r="C25" s="23"/>
      <c r="D25" s="94" t="str">
        <f ca="1">"q: "&amp;INT(E25/F25)&amp;" r: "&amp;(E25-F25*INT(E25/F25))</f>
        <v>q: 7 r: 2</v>
      </c>
      <c r="E25" s="33">
        <f ca="1">+F25*RANDBETWEEN(2,9)+RANDBETWEEN(1,F25-1)</f>
        <v>23</v>
      </c>
      <c r="F25" s="33">
        <f ca="1">RANDBETWEEN(2,9)</f>
        <v>3</v>
      </c>
      <c r="J25" s="21">
        <f t="shared" si="1"/>
        <v>21</v>
      </c>
      <c r="K25" s="22" t="str">
        <f ca="1">N25&amp;" : "&amp;O25&amp;" ?  q =_____, r =___"</f>
        <v>62 : 7 ?  q =_____, r =___</v>
      </c>
      <c r="L25" s="23"/>
      <c r="M25" s="94" t="str">
        <f ca="1">"q: "&amp;INT(N25/O25)&amp;" r: "&amp;(N25-O25*INT(N25/O25))</f>
        <v>q: 8 r: 6</v>
      </c>
      <c r="N25" s="33">
        <f ca="1">+O25*RANDBETWEEN(2,9)+RANDBETWEEN(1,O25-1)</f>
        <v>62</v>
      </c>
      <c r="O25" s="33">
        <f ca="1">RANDBETWEEN(2,9)</f>
        <v>7</v>
      </c>
      <c r="U25" s="141"/>
      <c r="V25" s="141"/>
      <c r="W25" s="141"/>
      <c r="X25" s="141"/>
      <c r="Y25" s="141"/>
      <c r="Z25" s="141"/>
      <c r="AA25" s="141"/>
      <c r="AB25" s="141"/>
      <c r="AC25" s="141"/>
    </row>
    <row r="26" spans="1:30" s="4" customFormat="1" ht="27" x14ac:dyDescent="0.5">
      <c r="A26" s="21">
        <f t="shared" si="0"/>
        <v>22</v>
      </c>
      <c r="B26" s="22" t="str">
        <f ca="1">E26&amp;" x "&amp;F26&amp;" = ____"</f>
        <v>142 x 5 = ____</v>
      </c>
      <c r="C26" s="23"/>
      <c r="D26" s="94">
        <f ca="1">E26*F26</f>
        <v>710</v>
      </c>
      <c r="E26" s="33">
        <f ca="1">RANDBETWEEN(12,199)</f>
        <v>142</v>
      </c>
      <c r="F26" s="33">
        <v>5</v>
      </c>
      <c r="J26" s="21">
        <f t="shared" si="1"/>
        <v>22</v>
      </c>
      <c r="K26" s="22" t="str">
        <f ca="1">N26&amp;" x "&amp;O26&amp;" = ____"</f>
        <v>155 x 5 = ____</v>
      </c>
      <c r="L26" s="23"/>
      <c r="M26" s="94">
        <f ca="1">N26*O26</f>
        <v>775</v>
      </c>
      <c r="N26" s="33">
        <f ca="1">RANDBETWEEN(12,199)</f>
        <v>155</v>
      </c>
      <c r="O26" s="33">
        <v>5</v>
      </c>
    </row>
    <row r="27" spans="1:30" s="4" customFormat="1" ht="27" x14ac:dyDescent="0.5">
      <c r="A27" s="21">
        <f>A26+1</f>
        <v>23</v>
      </c>
      <c r="B27" s="22" t="str">
        <f ca="1">E27*F27&amp;" : "&amp;F27&amp;" = ____"</f>
        <v>16 : 2 = ____</v>
      </c>
      <c r="C27" s="23"/>
      <c r="D27" s="94">
        <f ca="1">E27</f>
        <v>8</v>
      </c>
      <c r="E27" s="33">
        <f ca="1">RANDBETWEEN(2,9)</f>
        <v>8</v>
      </c>
      <c r="F27" s="33">
        <f ca="1">RANDBETWEEN(2,9)</f>
        <v>2</v>
      </c>
      <c r="J27" s="21">
        <f>J26+1</f>
        <v>23</v>
      </c>
      <c r="K27" s="22" t="str">
        <f ca="1">N27*O27&amp;" : "&amp;O27&amp;" = ____"</f>
        <v>18 : 9 = ____</v>
      </c>
      <c r="L27" s="23"/>
      <c r="M27" s="94">
        <f ca="1">N27</f>
        <v>2</v>
      </c>
      <c r="N27" s="33">
        <f ca="1">RANDBETWEEN(2,9)</f>
        <v>2</v>
      </c>
      <c r="O27" s="33">
        <f ca="1">RANDBETWEEN(2,9)</f>
        <v>9</v>
      </c>
      <c r="U27" s="141"/>
      <c r="V27" s="141"/>
      <c r="W27" s="141"/>
      <c r="X27" s="141"/>
      <c r="Y27" s="141"/>
      <c r="Z27" s="141"/>
      <c r="AA27" s="141"/>
      <c r="AB27" s="141"/>
      <c r="AC27" s="141"/>
    </row>
    <row r="28" spans="1:30" s="4" customFormat="1" ht="27" x14ac:dyDescent="0.5">
      <c r="A28" s="21">
        <f>A27+1</f>
        <v>24</v>
      </c>
      <c r="B28" s="22" t="str">
        <f ca="1">E28+F28&amp;" est divisible par 5 : V ou F"</f>
        <v>806 est divisible par 5 : V ou F</v>
      </c>
      <c r="C28" s="23"/>
      <c r="D28" s="94" t="b">
        <f ca="1">IF(F28=5,TRUE,IF(F28=0,TRUE))</f>
        <v>0</v>
      </c>
      <c r="E28" s="33">
        <f ca="1">RANDBETWEEN(5,99)*10</f>
        <v>800</v>
      </c>
      <c r="F28" s="33">
        <f ca="1">RANDBETWEEN(0,9)</f>
        <v>6</v>
      </c>
      <c r="J28" s="21">
        <f>J27+1</f>
        <v>24</v>
      </c>
      <c r="K28" s="22" t="str">
        <f ca="1">N28+O28&amp;" est divisible par 5 : V ou F"</f>
        <v>416 est divisible par 5 : V ou F</v>
      </c>
      <c r="L28" s="23"/>
      <c r="M28" s="94" t="b">
        <f ca="1">IF(O28=5,TRUE,IF(O28=0,TRUE))</f>
        <v>0</v>
      </c>
      <c r="N28" s="33">
        <f ca="1">RANDBETWEEN(5,99)*10</f>
        <v>410</v>
      </c>
      <c r="O28" s="33">
        <f ca="1">RANDBETWEEN(0,9)</f>
        <v>6</v>
      </c>
      <c r="U28" s="141"/>
      <c r="V28" s="141"/>
      <c r="W28" s="51"/>
      <c r="X28" s="55"/>
      <c r="Y28" s="74"/>
      <c r="Z28" s="137"/>
      <c r="AA28" s="137"/>
      <c r="AB28" s="55"/>
      <c r="AC28" s="55"/>
      <c r="AD28" s="1"/>
    </row>
    <row r="29" spans="1:30" s="4" customFormat="1" ht="27" x14ac:dyDescent="0.5">
      <c r="A29" s="21">
        <f t="shared" si="0"/>
        <v>25</v>
      </c>
      <c r="B29" s="22" t="str">
        <f ca="1">E29&amp;" : "&amp;F29&amp;" = ____"</f>
        <v>4780 : 10 = ____</v>
      </c>
      <c r="C29" s="23"/>
      <c r="D29" s="94">
        <f ca="1">E29/F29</f>
        <v>478</v>
      </c>
      <c r="E29" s="33">
        <f ca="1">RANDBETWEEN(2,999)*10</f>
        <v>4780</v>
      </c>
      <c r="F29" s="33">
        <v>10</v>
      </c>
      <c r="J29" s="21">
        <f t="shared" si="1"/>
        <v>25</v>
      </c>
      <c r="K29" s="22" t="str">
        <f ca="1">N29&amp;" : "&amp;O29&amp;" = ____"</f>
        <v>3910 : 10 = ____</v>
      </c>
      <c r="L29" s="23"/>
      <c r="M29" s="94">
        <f ca="1">N29/O29</f>
        <v>391</v>
      </c>
      <c r="N29" s="33">
        <f ca="1">RANDBETWEEN(2,999)*10</f>
        <v>3910</v>
      </c>
      <c r="O29" s="33">
        <v>10</v>
      </c>
      <c r="U29" s="141"/>
      <c r="V29" s="141"/>
      <c r="W29" s="141"/>
      <c r="X29" s="141"/>
      <c r="Y29" s="141"/>
      <c r="Z29" s="141"/>
      <c r="AA29" s="141"/>
      <c r="AB29" s="141"/>
      <c r="AC29" s="141"/>
    </row>
    <row r="30" spans="1:30" s="4" customFormat="1" ht="27" x14ac:dyDescent="0.5">
      <c r="A30" s="21">
        <f t="shared" si="0"/>
        <v>26</v>
      </c>
      <c r="B30" s="22" t="str">
        <f ca="1">" La moitié de "&amp;E30&amp;" est  ____"</f>
        <v xml:space="preserve"> La moitié de 1982 est  ____</v>
      </c>
      <c r="C30" s="23"/>
      <c r="D30" s="94">
        <f t="shared" ref="D30" ca="1" si="14">E30/F30</f>
        <v>991</v>
      </c>
      <c r="E30" s="33">
        <f t="shared" ref="E30" ca="1" si="15">RANDBETWEEN(2,454)*10+RANDBETWEEN(0,4)*2</f>
        <v>1982</v>
      </c>
      <c r="F30" s="33">
        <v>2</v>
      </c>
      <c r="J30" s="21">
        <f t="shared" si="1"/>
        <v>26</v>
      </c>
      <c r="K30" s="22" t="str">
        <f ca="1">" La moitié de "&amp;N30&amp;" est  ____"</f>
        <v xml:space="preserve"> La moitié de 4174 est  ____</v>
      </c>
      <c r="L30" s="23"/>
      <c r="M30" s="94">
        <f t="shared" ref="M30" ca="1" si="16">N30/O30</f>
        <v>2087</v>
      </c>
      <c r="N30" s="33">
        <f t="shared" ref="N30" ca="1" si="17">RANDBETWEEN(2,454)*10+RANDBETWEEN(0,4)*2</f>
        <v>4174</v>
      </c>
      <c r="O30" s="33">
        <v>2</v>
      </c>
      <c r="U30" s="141"/>
      <c r="V30" s="141"/>
      <c r="W30" s="141"/>
      <c r="X30" s="141"/>
      <c r="Y30" s="141"/>
      <c r="Z30" s="141"/>
      <c r="AA30" s="141"/>
      <c r="AB30" s="141"/>
      <c r="AC30" s="141"/>
    </row>
    <row r="31" spans="1:30" s="4" customFormat="1" ht="27" x14ac:dyDescent="0.5">
      <c r="A31" s="21">
        <f t="shared" si="0"/>
        <v>27</v>
      </c>
      <c r="B31" s="22" t="str">
        <f ca="1">E31*100+F31*10+G31&amp;" est divisible par 3 : V ou F"</f>
        <v>737 est divisible par 3 : V ou F</v>
      </c>
      <c r="C31" s="23"/>
      <c r="D31" s="94" t="b">
        <f ca="1">IF(E31+F31+G31=3,TRUE,IF(E31+F31+G31=6,TRUE,IF(E31+F31+G31=9,TRUE,IF(E31+F31+G31=12,TRUE,IF(E31+F31+G31=15,TRUE,IF(E31+F31+G31=18,TRUE,IF(E31+F31+G31=21,TRUE,IF(E31+F31+G31=24,TRUE,IF(E31+F31+G31=27,TRUE)))))))))</f>
        <v>0</v>
      </c>
      <c r="E31" s="33">
        <f ca="1">RANDBETWEEN(0,9)</f>
        <v>7</v>
      </c>
      <c r="F31" s="33">
        <f ca="1">RANDBETWEEN(0,9)</f>
        <v>3</v>
      </c>
      <c r="G31" s="33">
        <f ca="1">RANDBETWEEN(0,9)</f>
        <v>7</v>
      </c>
      <c r="J31" s="21">
        <f t="shared" si="1"/>
        <v>27</v>
      </c>
      <c r="K31" s="22" t="str">
        <f ca="1">N31*100+O31*10+P31&amp;" est divisible par 3 : V ou F"</f>
        <v>941 est divisible par 3 : V ou F</v>
      </c>
      <c r="L31" s="23"/>
      <c r="M31" s="94" t="b">
        <f ca="1">IF(N31+O31+P31=3,TRUE,IF(N31+O31+P31=6,TRUE,IF(N31+O31+P31=9,TRUE,IF(N31+O31+P31=12,TRUE,IF(N31+O31+P31=15,TRUE,IF(N31+O31+P31=18,TRUE,IF(N31+O31+P31=21,TRUE,IF(N31+O31+P31=24,TRUE,IF(N31+O31+P31=27,TRUE)))))))))</f>
        <v>0</v>
      </c>
      <c r="N31" s="33">
        <f ca="1">RANDBETWEEN(0,9)</f>
        <v>9</v>
      </c>
      <c r="O31" s="33">
        <f ca="1">RANDBETWEEN(0,9)</f>
        <v>4</v>
      </c>
      <c r="P31" s="33">
        <f ca="1">RANDBETWEEN(0,9)</f>
        <v>1</v>
      </c>
      <c r="U31" s="141"/>
      <c r="V31" s="141"/>
      <c r="W31" s="141"/>
      <c r="X31" s="141"/>
      <c r="Y31" s="141"/>
      <c r="Z31" s="141"/>
      <c r="AA31" s="141"/>
      <c r="AB31" s="141"/>
      <c r="AC31" s="141"/>
    </row>
    <row r="32" spans="1:30" s="4" customFormat="1" ht="27" x14ac:dyDescent="0.5">
      <c r="A32" s="21">
        <f t="shared" si="0"/>
        <v>28</v>
      </c>
      <c r="B32" s="22" t="str">
        <f ca="1">E32&amp;" : "&amp;F32&amp;" ?  q =_____, r =___"</f>
        <v>13 : 3 ?  q =_____, r =___</v>
      </c>
      <c r="C32" s="23"/>
      <c r="D32" s="94" t="str">
        <f ca="1">"q: "&amp;INT(E32/F32)&amp;" r: "&amp;(E32-F32*INT(E32/F32))</f>
        <v>q: 4 r: 1</v>
      </c>
      <c r="E32" s="33">
        <f ca="1">+F32*RANDBETWEEN(2,9)+RANDBETWEEN(1,F32-1)</f>
        <v>13</v>
      </c>
      <c r="F32" s="33">
        <f ca="1">RANDBETWEEN(2,9)</f>
        <v>3</v>
      </c>
      <c r="J32" s="21">
        <f t="shared" si="1"/>
        <v>28</v>
      </c>
      <c r="K32" s="22" t="str">
        <f ca="1">N32&amp;" : "&amp;O32&amp;" ?  q =_____, r =___"</f>
        <v>16 : 3 ?  q =_____, r =___</v>
      </c>
      <c r="L32" s="23"/>
      <c r="M32" s="94" t="str">
        <f ca="1">"q: "&amp;INT(N32/O32)&amp;" r: "&amp;(N32-O32*INT(N32/O32))</f>
        <v>q: 5 r: 1</v>
      </c>
      <c r="N32" s="33">
        <f ca="1">+O32*RANDBETWEEN(2,9)+RANDBETWEEN(1,O32-1)</f>
        <v>16</v>
      </c>
      <c r="O32" s="33">
        <f ca="1">RANDBETWEEN(2,9)</f>
        <v>3</v>
      </c>
      <c r="U32" s="141"/>
      <c r="V32" s="141"/>
      <c r="W32" s="141"/>
      <c r="X32" s="141"/>
      <c r="Y32" s="141"/>
      <c r="Z32" s="141"/>
      <c r="AA32" s="141"/>
      <c r="AB32" s="141"/>
      <c r="AC32" s="141"/>
    </row>
    <row r="33" spans="1:30" s="4" customFormat="1" ht="27" x14ac:dyDescent="0.5">
      <c r="A33" s="21">
        <f t="shared" si="0"/>
        <v>29</v>
      </c>
      <c r="B33" s="22" t="str">
        <f ca="1">E33&amp;" x "&amp;F33&amp;" = ____"</f>
        <v>104 x 5 = ____</v>
      </c>
      <c r="C33" s="23"/>
      <c r="D33" s="94">
        <f ca="1">E33*F33</f>
        <v>520</v>
      </c>
      <c r="E33" s="33">
        <f ca="1">RANDBETWEEN(12,199)</f>
        <v>104</v>
      </c>
      <c r="F33" s="33">
        <v>5</v>
      </c>
      <c r="J33" s="21">
        <f t="shared" si="1"/>
        <v>29</v>
      </c>
      <c r="K33" s="22" t="str">
        <f ca="1">N33&amp;" x "&amp;O33&amp;" = ____"</f>
        <v>60 x 5 = ____</v>
      </c>
      <c r="L33" s="23"/>
      <c r="M33" s="94">
        <f ca="1">N33*O33</f>
        <v>300</v>
      </c>
      <c r="N33" s="33">
        <f ca="1">RANDBETWEEN(12,199)</f>
        <v>60</v>
      </c>
      <c r="O33" s="33">
        <v>5</v>
      </c>
    </row>
    <row r="34" spans="1:30" s="4" customFormat="1" ht="27" x14ac:dyDescent="0.5">
      <c r="A34" s="21">
        <f>A33+1</f>
        <v>30</v>
      </c>
      <c r="B34" s="22" t="str">
        <f ca="1">E34*F34&amp;" : "&amp;F34&amp;" = ____"</f>
        <v>36 : 6 = ____</v>
      </c>
      <c r="C34" s="23"/>
      <c r="D34" s="94">
        <f ca="1">E34</f>
        <v>6</v>
      </c>
      <c r="E34" s="33">
        <f ca="1">RANDBETWEEN(2,9)</f>
        <v>6</v>
      </c>
      <c r="F34" s="33">
        <f ca="1">RANDBETWEEN(2,9)</f>
        <v>6</v>
      </c>
      <c r="J34" s="21">
        <f>J33+1</f>
        <v>30</v>
      </c>
      <c r="K34" s="22" t="str">
        <f ca="1">N34*O34&amp;" : "&amp;O34&amp;" = ____"</f>
        <v>9 : 3 = ____</v>
      </c>
      <c r="L34" s="23"/>
      <c r="M34" s="94">
        <f ca="1">N34</f>
        <v>3</v>
      </c>
      <c r="N34" s="33">
        <f ca="1">RANDBETWEEN(2,9)</f>
        <v>3</v>
      </c>
      <c r="O34" s="33">
        <f ca="1">RANDBETWEEN(2,9)</f>
        <v>3</v>
      </c>
      <c r="U34" s="141"/>
      <c r="V34" s="141"/>
      <c r="W34" s="141"/>
      <c r="X34" s="141"/>
      <c r="Y34" s="141"/>
      <c r="Z34" s="141"/>
      <c r="AA34" s="141"/>
      <c r="AB34" s="141"/>
      <c r="AC34" s="141"/>
    </row>
    <row r="35" spans="1:30" s="4" customFormat="1" ht="27" x14ac:dyDescent="0.5">
      <c r="A35" s="21">
        <f>A34+1</f>
        <v>31</v>
      </c>
      <c r="B35" s="22" t="str">
        <f ca="1">E35+F35&amp;" est divisible par 5 : V ou F"</f>
        <v>59 est divisible par 5 : V ou F</v>
      </c>
      <c r="C35" s="23"/>
      <c r="D35" s="94" t="b">
        <f ca="1">IF(F35=5,TRUE,IF(F35=0,TRUE))</f>
        <v>0</v>
      </c>
      <c r="E35" s="33">
        <f ca="1">RANDBETWEEN(5,99)*10</f>
        <v>50</v>
      </c>
      <c r="F35" s="33">
        <f ca="1">RANDBETWEEN(0,9)</f>
        <v>9</v>
      </c>
      <c r="J35" s="21">
        <f>J34+1</f>
        <v>31</v>
      </c>
      <c r="K35" s="22" t="str">
        <f ca="1">N35+O35&amp;" est divisible par 5 : V ou F"</f>
        <v>832 est divisible par 5 : V ou F</v>
      </c>
      <c r="L35" s="23"/>
      <c r="M35" s="94" t="b">
        <f ca="1">IF(O35=5,TRUE,IF(O35=0,TRUE))</f>
        <v>0</v>
      </c>
      <c r="N35" s="33">
        <f ca="1">RANDBETWEEN(5,99)*10</f>
        <v>830</v>
      </c>
      <c r="O35" s="33">
        <f ca="1">RANDBETWEEN(0,9)</f>
        <v>2</v>
      </c>
      <c r="U35" s="141"/>
      <c r="V35" s="141"/>
      <c r="W35" s="51"/>
      <c r="X35" s="55"/>
      <c r="Y35" s="74"/>
      <c r="Z35" s="137"/>
      <c r="AA35" s="137"/>
      <c r="AB35" s="55"/>
      <c r="AC35" s="55"/>
      <c r="AD35" s="1"/>
    </row>
    <row r="36" spans="1:30" s="4" customFormat="1" ht="27" x14ac:dyDescent="0.5">
      <c r="A36" s="21">
        <f t="shared" si="0"/>
        <v>32</v>
      </c>
      <c r="B36" s="22" t="str">
        <f ca="1">E36&amp;" : "&amp;F36&amp;" = ____"</f>
        <v>6430 : 10 = ____</v>
      </c>
      <c r="C36" s="23"/>
      <c r="D36" s="94">
        <f ca="1">E36/F36</f>
        <v>643</v>
      </c>
      <c r="E36" s="33">
        <f ca="1">RANDBETWEEN(2,999)*10</f>
        <v>6430</v>
      </c>
      <c r="F36" s="33">
        <v>10</v>
      </c>
      <c r="J36" s="21">
        <f t="shared" si="1"/>
        <v>32</v>
      </c>
      <c r="K36" s="22" t="str">
        <f ca="1">N36&amp;" : "&amp;O36&amp;" = ____"</f>
        <v>70 : 10 = ____</v>
      </c>
      <c r="L36" s="23"/>
      <c r="M36" s="94">
        <f ca="1">N36/O36</f>
        <v>7</v>
      </c>
      <c r="N36" s="33">
        <f ca="1">RANDBETWEEN(2,999)*10</f>
        <v>70</v>
      </c>
      <c r="O36" s="33">
        <v>10</v>
      </c>
      <c r="U36" s="141"/>
      <c r="V36" s="141"/>
      <c r="W36" s="141"/>
      <c r="X36" s="141"/>
      <c r="Y36" s="141"/>
      <c r="Z36" s="141"/>
      <c r="AA36" s="141"/>
      <c r="AB36" s="141"/>
      <c r="AC36" s="141"/>
    </row>
    <row r="37" spans="1:30" s="4" customFormat="1" ht="27" x14ac:dyDescent="0.5">
      <c r="A37" s="21">
        <f t="shared" si="0"/>
        <v>33</v>
      </c>
      <c r="B37" s="22" t="str">
        <f ca="1">" La moitié de "&amp;E37&amp;" est  ____"</f>
        <v xml:space="preserve"> La moitié de 762 est  ____</v>
      </c>
      <c r="C37" s="23"/>
      <c r="D37" s="94">
        <f t="shared" ref="D37" ca="1" si="18">E37/F37</f>
        <v>381</v>
      </c>
      <c r="E37" s="33">
        <f t="shared" ref="E37" ca="1" si="19">RANDBETWEEN(2,454)*10+RANDBETWEEN(0,4)*2</f>
        <v>762</v>
      </c>
      <c r="F37" s="33">
        <v>2</v>
      </c>
      <c r="J37" s="21">
        <f t="shared" si="1"/>
        <v>33</v>
      </c>
      <c r="K37" s="22" t="str">
        <f ca="1">" La moitié de "&amp;N37&amp;" est  ____"</f>
        <v xml:space="preserve"> La moitié de 4136 est  ____</v>
      </c>
      <c r="L37" s="23"/>
      <c r="M37" s="94">
        <f t="shared" ref="M37" ca="1" si="20">N37/O37</f>
        <v>2068</v>
      </c>
      <c r="N37" s="33">
        <f t="shared" ref="N37" ca="1" si="21">RANDBETWEEN(2,454)*10+RANDBETWEEN(0,4)*2</f>
        <v>4136</v>
      </c>
      <c r="O37" s="33">
        <v>2</v>
      </c>
      <c r="U37" s="141"/>
      <c r="V37" s="141"/>
      <c r="W37" s="141"/>
      <c r="X37" s="141"/>
      <c r="Y37" s="141"/>
      <c r="Z37" s="141"/>
      <c r="AA37" s="141"/>
      <c r="AB37" s="141"/>
      <c r="AC37" s="141"/>
    </row>
    <row r="38" spans="1:30" s="4" customFormat="1" ht="27" x14ac:dyDescent="0.5">
      <c r="A38" s="21">
        <f t="shared" si="0"/>
        <v>34</v>
      </c>
      <c r="B38" s="22" t="str">
        <f ca="1">E38*100+F38*10+G38&amp;" est divisible par 3 : V ou F"</f>
        <v>342 est divisible par 3 : V ou F</v>
      </c>
      <c r="C38" s="23"/>
      <c r="D38" s="94" t="b">
        <f ca="1">IF(E38+F38+G38=3,TRUE,IF(E38+F38+G38=6,TRUE,IF(E38+F38+G38=9,TRUE,IF(E38+F38+G38=12,TRUE,IF(E38+F38+G38=15,TRUE,IF(E38+F38+G38=18,TRUE,IF(E38+F38+G38=21,TRUE,IF(E38+F38+G38=24,TRUE,IF(E38+F38+G38=27,TRUE)))))))))</f>
        <v>1</v>
      </c>
      <c r="E38" s="33">
        <f ca="1">RANDBETWEEN(0,9)</f>
        <v>3</v>
      </c>
      <c r="F38" s="33">
        <f ca="1">RANDBETWEEN(0,9)</f>
        <v>4</v>
      </c>
      <c r="G38" s="33">
        <f ca="1">RANDBETWEEN(0,9)</f>
        <v>2</v>
      </c>
      <c r="J38" s="21">
        <f t="shared" si="1"/>
        <v>34</v>
      </c>
      <c r="K38" s="22" t="str">
        <f ca="1">N38*100+O38*10+P38&amp;" est divisible par 3 : V ou F"</f>
        <v>472 est divisible par 3 : V ou F</v>
      </c>
      <c r="L38" s="23"/>
      <c r="M38" s="94" t="b">
        <f ca="1">IF(N38+O38+P38=3,TRUE,IF(N38+O38+P38=6,TRUE,IF(N38+O38+P38=9,TRUE,IF(N38+O38+P38=12,TRUE,IF(N38+O38+P38=15,TRUE,IF(N38+O38+P38=18,TRUE,IF(N38+O38+P38=21,TRUE,IF(N38+O38+P38=24,TRUE,IF(N38+O38+P38=27,TRUE)))))))))</f>
        <v>0</v>
      </c>
      <c r="N38" s="33">
        <f ca="1">RANDBETWEEN(0,9)</f>
        <v>4</v>
      </c>
      <c r="O38" s="33">
        <f ca="1">RANDBETWEEN(0,9)</f>
        <v>7</v>
      </c>
      <c r="P38" s="33">
        <f ca="1">RANDBETWEEN(0,9)</f>
        <v>2</v>
      </c>
      <c r="U38" s="141"/>
      <c r="V38" s="141"/>
      <c r="W38" s="141"/>
      <c r="X38" s="141"/>
      <c r="Y38" s="141"/>
      <c r="Z38" s="141"/>
      <c r="AA38" s="141"/>
      <c r="AB38" s="141"/>
      <c r="AC38" s="141"/>
    </row>
    <row r="39" spans="1:30" s="4" customFormat="1" ht="27" x14ac:dyDescent="0.5">
      <c r="A39" s="21">
        <f t="shared" si="0"/>
        <v>35</v>
      </c>
      <c r="B39" s="22" t="str">
        <f ca="1">E39&amp;" : "&amp;F39&amp;" ?  q =_____, r =___"</f>
        <v>89 : 9 ?  q =_____, r =___</v>
      </c>
      <c r="C39" s="23"/>
      <c r="D39" s="94" t="str">
        <f ca="1">"q: "&amp;INT(E39/F39)&amp;" r: "&amp;(E39-F39*INT(E39/F39))</f>
        <v>q: 9 r: 8</v>
      </c>
      <c r="E39" s="33">
        <f ca="1">+F39*RANDBETWEEN(2,9)+RANDBETWEEN(1,F39-1)</f>
        <v>89</v>
      </c>
      <c r="F39" s="33">
        <f ca="1">RANDBETWEEN(2,9)</f>
        <v>9</v>
      </c>
      <c r="J39" s="21">
        <f t="shared" si="1"/>
        <v>35</v>
      </c>
      <c r="K39" s="22" t="str">
        <f ca="1">N39&amp;" : "&amp;O39&amp;" ?  q =_____, r =___"</f>
        <v>53 : 6 ?  q =_____, r =___</v>
      </c>
      <c r="L39" s="23"/>
      <c r="M39" s="94" t="str">
        <f ca="1">"q: "&amp;INT(N39/O39)&amp;" r: "&amp;(N39-O39*INT(N39/O39))</f>
        <v>q: 8 r: 5</v>
      </c>
      <c r="N39" s="33">
        <f ca="1">+O39*RANDBETWEEN(2,9)+RANDBETWEEN(1,O39-1)</f>
        <v>53</v>
      </c>
      <c r="O39" s="33">
        <f ca="1">RANDBETWEEN(2,9)</f>
        <v>6</v>
      </c>
      <c r="U39" s="141"/>
      <c r="V39" s="141"/>
      <c r="W39" s="141"/>
      <c r="X39" s="141"/>
      <c r="Y39" s="141"/>
      <c r="Z39" s="141"/>
      <c r="AA39" s="141"/>
      <c r="AB39" s="141"/>
      <c r="AC39" s="141"/>
    </row>
    <row r="40" spans="1:30" s="4" customFormat="1" ht="27" x14ac:dyDescent="0.5">
      <c r="A40" s="21">
        <f t="shared" si="0"/>
        <v>36</v>
      </c>
      <c r="B40" s="22" t="str">
        <f ca="1">E40&amp;" x "&amp;F40&amp;" = ____"</f>
        <v>32 x 5 = ____</v>
      </c>
      <c r="C40" s="23"/>
      <c r="D40" s="94">
        <f ca="1">E40*F40</f>
        <v>160</v>
      </c>
      <c r="E40" s="33">
        <f ca="1">RANDBETWEEN(12,199)</f>
        <v>32</v>
      </c>
      <c r="F40" s="33">
        <v>5</v>
      </c>
      <c r="J40" s="21">
        <f t="shared" si="1"/>
        <v>36</v>
      </c>
      <c r="K40" s="22" t="str">
        <f ca="1">N40&amp;" x "&amp;O40&amp;" = ____"</f>
        <v>100 x 5 = ____</v>
      </c>
      <c r="L40" s="23"/>
      <c r="M40" s="94">
        <f ca="1">N40*O40</f>
        <v>500</v>
      </c>
      <c r="N40" s="33">
        <f ca="1">RANDBETWEEN(12,199)</f>
        <v>100</v>
      </c>
      <c r="O40" s="33">
        <v>5</v>
      </c>
    </row>
    <row r="41" spans="1:30" s="4" customFormat="1" ht="27" x14ac:dyDescent="0.5">
      <c r="A41" s="21">
        <f>A40+1</f>
        <v>37</v>
      </c>
      <c r="B41" s="22" t="str">
        <f ca="1">E41*F41&amp;" : "&amp;F41&amp;" = ____"</f>
        <v>20 : 4 = ____</v>
      </c>
      <c r="C41" s="23"/>
      <c r="D41" s="94">
        <f ca="1">E41</f>
        <v>5</v>
      </c>
      <c r="E41" s="33">
        <f ca="1">RANDBETWEEN(2,9)</f>
        <v>5</v>
      </c>
      <c r="F41" s="33">
        <f ca="1">RANDBETWEEN(2,9)</f>
        <v>4</v>
      </c>
      <c r="J41" s="21">
        <f>J40+1</f>
        <v>37</v>
      </c>
      <c r="K41" s="22" t="str">
        <f ca="1">N41*O41&amp;" : "&amp;O41&amp;" = ____"</f>
        <v>40 : 5 = ____</v>
      </c>
      <c r="L41" s="23"/>
      <c r="M41" s="94">
        <f ca="1">N41</f>
        <v>8</v>
      </c>
      <c r="N41" s="33">
        <f ca="1">RANDBETWEEN(2,9)</f>
        <v>8</v>
      </c>
      <c r="O41" s="33">
        <f ca="1">RANDBETWEEN(2,9)</f>
        <v>5</v>
      </c>
      <c r="U41" s="141"/>
      <c r="V41" s="141"/>
      <c r="W41" s="141"/>
      <c r="X41" s="141"/>
      <c r="Y41" s="141"/>
      <c r="Z41" s="141"/>
      <c r="AA41" s="141"/>
      <c r="AB41" s="141"/>
      <c r="AC41" s="141"/>
    </row>
    <row r="42" spans="1:30" s="4" customFormat="1" ht="27" x14ac:dyDescent="0.5">
      <c r="A42" s="21">
        <f>A41+1</f>
        <v>38</v>
      </c>
      <c r="B42" s="22" t="str">
        <f ca="1">E42+F42&amp;" est divisible par 5 : V ou F"</f>
        <v>87 est divisible par 5 : V ou F</v>
      </c>
      <c r="C42" s="23"/>
      <c r="D42" s="94" t="b">
        <f ca="1">IF(F42=5,TRUE,IF(F42=0,TRUE))</f>
        <v>0</v>
      </c>
      <c r="E42" s="33">
        <f ca="1">RANDBETWEEN(5,99)*10</f>
        <v>80</v>
      </c>
      <c r="F42" s="33">
        <f ca="1">RANDBETWEEN(0,9)</f>
        <v>7</v>
      </c>
      <c r="J42" s="21">
        <f>J41+1</f>
        <v>38</v>
      </c>
      <c r="K42" s="22" t="str">
        <f ca="1">N42+O42&amp;" est divisible par 5 : V ou F"</f>
        <v>201 est divisible par 5 : V ou F</v>
      </c>
      <c r="L42" s="23"/>
      <c r="M42" s="94" t="b">
        <f ca="1">IF(O42=5,TRUE,IF(O42=0,TRUE))</f>
        <v>0</v>
      </c>
      <c r="N42" s="33">
        <f ca="1">RANDBETWEEN(5,99)*10</f>
        <v>200</v>
      </c>
      <c r="O42" s="33">
        <f ca="1">RANDBETWEEN(0,9)</f>
        <v>1</v>
      </c>
      <c r="U42" s="141"/>
      <c r="V42" s="141"/>
      <c r="W42" s="51"/>
      <c r="X42" s="55"/>
      <c r="Y42" s="74"/>
      <c r="Z42" s="137"/>
      <c r="AA42" s="137"/>
      <c r="AB42" s="55"/>
      <c r="AC42" s="55"/>
      <c r="AD42" s="1"/>
    </row>
    <row r="43" spans="1:30" s="4" customFormat="1" ht="27" x14ac:dyDescent="0.5">
      <c r="A43" s="21">
        <f t="shared" si="0"/>
        <v>39</v>
      </c>
      <c r="B43" s="22" t="str">
        <f ca="1">E43&amp;" : "&amp;F43&amp;" = ____"</f>
        <v>8840 : 10 = ____</v>
      </c>
      <c r="C43" s="23"/>
      <c r="D43" s="94">
        <f ca="1">E43/F43</f>
        <v>884</v>
      </c>
      <c r="E43" s="33">
        <f ca="1">RANDBETWEEN(2,999)*10</f>
        <v>8840</v>
      </c>
      <c r="F43" s="33">
        <v>10</v>
      </c>
      <c r="J43" s="21">
        <f t="shared" si="1"/>
        <v>39</v>
      </c>
      <c r="K43" s="22" t="str">
        <f ca="1">N43&amp;" : "&amp;O43&amp;" = ____"</f>
        <v>5380 : 10 = ____</v>
      </c>
      <c r="L43" s="23"/>
      <c r="M43" s="94">
        <f ca="1">N43/O43</f>
        <v>538</v>
      </c>
      <c r="N43" s="33">
        <f ca="1">RANDBETWEEN(2,999)*10</f>
        <v>5380</v>
      </c>
      <c r="O43" s="33">
        <v>10</v>
      </c>
      <c r="U43" s="141"/>
      <c r="V43" s="141"/>
      <c r="W43" s="141"/>
      <c r="X43" s="141"/>
      <c r="Y43" s="141"/>
      <c r="Z43" s="141"/>
      <c r="AA43" s="141"/>
      <c r="AB43" s="141"/>
      <c r="AC43" s="141"/>
    </row>
    <row r="44" spans="1:30" s="4" customFormat="1" ht="27" x14ac:dyDescent="0.5">
      <c r="A44" s="21">
        <f t="shared" si="0"/>
        <v>40</v>
      </c>
      <c r="B44" s="22" t="str">
        <f ca="1">" La moitié de "&amp;E44&amp;" est  ____"</f>
        <v xml:space="preserve"> La moitié de 838 est  ____</v>
      </c>
      <c r="C44" s="23"/>
      <c r="D44" s="94">
        <f t="shared" ref="D44" ca="1" si="22">E44/F44</f>
        <v>419</v>
      </c>
      <c r="E44" s="33">
        <f t="shared" ref="E44" ca="1" si="23">RANDBETWEEN(2,454)*10+RANDBETWEEN(0,4)*2</f>
        <v>838</v>
      </c>
      <c r="F44" s="33">
        <v>2</v>
      </c>
      <c r="J44" s="21">
        <f t="shared" si="1"/>
        <v>40</v>
      </c>
      <c r="K44" s="22" t="str">
        <f ca="1">" La moitié de "&amp;N44&amp;" est  ____"</f>
        <v xml:space="preserve"> La moitié de 982 est  ____</v>
      </c>
      <c r="L44" s="23"/>
      <c r="M44" s="94">
        <f t="shared" ref="M44" ca="1" si="24">N44/O44</f>
        <v>491</v>
      </c>
      <c r="N44" s="33">
        <f t="shared" ref="N44" ca="1" si="25">RANDBETWEEN(2,454)*10+RANDBETWEEN(0,4)*2</f>
        <v>982</v>
      </c>
      <c r="O44" s="33">
        <v>2</v>
      </c>
      <c r="U44" s="141"/>
      <c r="V44" s="141"/>
      <c r="W44" s="141"/>
      <c r="X44" s="141"/>
      <c r="Y44" s="141"/>
      <c r="Z44" s="141"/>
      <c r="AA44" s="141"/>
      <c r="AB44" s="141"/>
      <c r="AC44" s="141"/>
    </row>
    <row r="45" spans="1:30" s="4" customFormat="1" ht="27" x14ac:dyDescent="0.5">
      <c r="A45" s="21">
        <f t="shared" si="0"/>
        <v>41</v>
      </c>
      <c r="B45" s="22" t="str">
        <f ca="1">E45*100+F45*10+G45&amp;" est divisible par 3 : V ou F"</f>
        <v>885 est divisible par 3 : V ou F</v>
      </c>
      <c r="C45" s="23"/>
      <c r="D45" s="94" t="b">
        <f ca="1">IF(E45+F45+G45=3,TRUE,IF(E45+F45+G45=6,TRUE,IF(E45+F45+G45=9,TRUE,IF(E45+F45+G45=12,TRUE,IF(E45+F45+G45=15,TRUE,IF(E45+F45+G45=18,TRUE,IF(E45+F45+G45=21,TRUE,IF(E45+F45+G45=24,TRUE,IF(E45+F45+G45=27,TRUE)))))))))</f>
        <v>1</v>
      </c>
      <c r="E45" s="33">
        <f ca="1">RANDBETWEEN(0,9)</f>
        <v>8</v>
      </c>
      <c r="F45" s="33">
        <f ca="1">RANDBETWEEN(0,9)</f>
        <v>8</v>
      </c>
      <c r="G45" s="33">
        <f ca="1">RANDBETWEEN(0,9)</f>
        <v>5</v>
      </c>
      <c r="J45" s="21">
        <f t="shared" si="1"/>
        <v>41</v>
      </c>
      <c r="K45" s="22" t="str">
        <f ca="1">N45*100+O45*10+P45&amp;" est divisible par 3 : V ou F"</f>
        <v>776 est divisible par 3 : V ou F</v>
      </c>
      <c r="L45" s="23"/>
      <c r="M45" s="94" t="b">
        <f ca="1">IF(N45+O45+P45=3,TRUE,IF(N45+O45+P45=6,TRUE,IF(N45+O45+P45=9,TRUE,IF(N45+O45+P45=12,TRUE,IF(N45+O45+P45=15,TRUE,IF(N45+O45+P45=18,TRUE,IF(N45+O45+P45=21,TRUE,IF(N45+O45+P45=24,TRUE,IF(N45+O45+P45=27,TRUE)))))))))</f>
        <v>0</v>
      </c>
      <c r="N45" s="33">
        <f ca="1">RANDBETWEEN(0,9)</f>
        <v>7</v>
      </c>
      <c r="O45" s="33">
        <f ca="1">RANDBETWEEN(0,9)</f>
        <v>7</v>
      </c>
      <c r="P45" s="33">
        <f ca="1">RANDBETWEEN(0,9)</f>
        <v>6</v>
      </c>
      <c r="U45" s="141"/>
      <c r="V45" s="141"/>
      <c r="W45" s="141"/>
      <c r="X45" s="141"/>
      <c r="Y45" s="141"/>
      <c r="Z45" s="141"/>
      <c r="AA45" s="141"/>
      <c r="AB45" s="141"/>
      <c r="AC45" s="141"/>
    </row>
    <row r="46" spans="1:30" s="4" customFormat="1" ht="27" x14ac:dyDescent="0.5">
      <c r="A46" s="21">
        <f t="shared" si="0"/>
        <v>42</v>
      </c>
      <c r="B46" s="22" t="str">
        <f ca="1">E46&amp;" : "&amp;F46&amp;" ?  q =_____, r =___"</f>
        <v>15 : 2 ?  q =_____, r =___</v>
      </c>
      <c r="C46" s="23"/>
      <c r="D46" s="94" t="str">
        <f ca="1">"q: "&amp;INT(E46/F46)&amp;" r: "&amp;(E46-F46*INT(E46/F46))</f>
        <v>q: 7 r: 1</v>
      </c>
      <c r="E46" s="33">
        <f ca="1">+F46*RANDBETWEEN(2,9)+RANDBETWEEN(1,F46-1)</f>
        <v>15</v>
      </c>
      <c r="F46" s="33">
        <f ca="1">RANDBETWEEN(2,9)</f>
        <v>2</v>
      </c>
      <c r="J46" s="21">
        <f t="shared" si="1"/>
        <v>42</v>
      </c>
      <c r="K46" s="22" t="str">
        <f ca="1">N46&amp;" : "&amp;O46&amp;" ?  q =_____, r =___"</f>
        <v>51 : 7 ?  q =_____, r =___</v>
      </c>
      <c r="L46" s="23"/>
      <c r="M46" s="94" t="str">
        <f ca="1">"q: "&amp;INT(N46/O46)&amp;" r: "&amp;(N46-O46*INT(N46/O46))</f>
        <v>q: 7 r: 2</v>
      </c>
      <c r="N46" s="33">
        <f ca="1">+O46*RANDBETWEEN(2,9)+RANDBETWEEN(1,O46-1)</f>
        <v>51</v>
      </c>
      <c r="O46" s="33">
        <f ca="1">RANDBETWEEN(2,9)</f>
        <v>7</v>
      </c>
      <c r="U46" s="141"/>
      <c r="V46" s="141"/>
      <c r="W46" s="141"/>
      <c r="X46" s="141"/>
      <c r="Y46" s="141"/>
      <c r="Z46" s="141"/>
      <c r="AA46" s="141"/>
      <c r="AB46" s="141"/>
      <c r="AC46" s="141"/>
    </row>
    <row r="47" spans="1:30" s="4" customFormat="1" ht="27" x14ac:dyDescent="0.5">
      <c r="A47" s="21">
        <f t="shared" si="0"/>
        <v>43</v>
      </c>
      <c r="B47" s="22" t="str">
        <f ca="1">E47&amp;" x "&amp;F47&amp;" = ____"</f>
        <v>143 x 5 = ____</v>
      </c>
      <c r="C47" s="23"/>
      <c r="D47" s="94">
        <f ca="1">E47*F47</f>
        <v>715</v>
      </c>
      <c r="E47" s="33">
        <f ca="1">RANDBETWEEN(12,199)</f>
        <v>143</v>
      </c>
      <c r="F47" s="33">
        <v>5</v>
      </c>
      <c r="J47" s="21">
        <f t="shared" si="1"/>
        <v>43</v>
      </c>
      <c r="K47" s="22" t="str">
        <f ca="1">N47&amp;" x "&amp;O47&amp;" = ____"</f>
        <v>172 x 5 = ____</v>
      </c>
      <c r="L47" s="23"/>
      <c r="M47" s="94">
        <f ca="1">N47*O47</f>
        <v>860</v>
      </c>
      <c r="N47" s="33">
        <f ca="1">RANDBETWEEN(12,199)</f>
        <v>172</v>
      </c>
      <c r="O47" s="33">
        <v>5</v>
      </c>
    </row>
    <row r="48" spans="1:30" s="4" customFormat="1" ht="27" x14ac:dyDescent="0.5">
      <c r="A48" s="21">
        <f>A47+1</f>
        <v>44</v>
      </c>
      <c r="B48" s="22" t="str">
        <f ca="1">E48*F48&amp;" : "&amp;F48&amp;" = ____"</f>
        <v>63 : 7 = ____</v>
      </c>
      <c r="C48" s="23"/>
      <c r="D48" s="94">
        <f ca="1">E48</f>
        <v>9</v>
      </c>
      <c r="E48" s="33">
        <f ca="1">RANDBETWEEN(2,9)</f>
        <v>9</v>
      </c>
      <c r="F48" s="33">
        <f ca="1">RANDBETWEEN(2,9)</f>
        <v>7</v>
      </c>
      <c r="J48" s="21">
        <f>J47+1</f>
        <v>44</v>
      </c>
      <c r="K48" s="22" t="str">
        <f ca="1">N48*O48&amp;" : "&amp;O48&amp;" = ____"</f>
        <v>45 : 9 = ____</v>
      </c>
      <c r="L48" s="23"/>
      <c r="M48" s="94">
        <f ca="1">N48</f>
        <v>5</v>
      </c>
      <c r="N48" s="33">
        <f ca="1">RANDBETWEEN(2,9)</f>
        <v>5</v>
      </c>
      <c r="O48" s="33">
        <f ca="1">RANDBETWEEN(2,9)</f>
        <v>9</v>
      </c>
      <c r="U48" s="141"/>
      <c r="V48" s="141"/>
      <c r="W48" s="141"/>
      <c r="X48" s="141"/>
      <c r="Y48" s="141"/>
      <c r="Z48" s="141"/>
      <c r="AA48" s="141"/>
      <c r="AB48" s="141"/>
      <c r="AC48" s="141"/>
    </row>
    <row r="49" spans="1:30" s="4" customFormat="1" ht="27" x14ac:dyDescent="0.5">
      <c r="A49" s="21">
        <f>A48+1</f>
        <v>45</v>
      </c>
      <c r="B49" s="22" t="str">
        <f ca="1">E49+F49&amp;" est divisible par 5 : V ou F"</f>
        <v>587 est divisible par 5 : V ou F</v>
      </c>
      <c r="C49" s="23"/>
      <c r="D49" s="94" t="b">
        <f ca="1">IF(F49=5,TRUE,IF(F49=0,TRUE))</f>
        <v>0</v>
      </c>
      <c r="E49" s="33">
        <f ca="1">RANDBETWEEN(5,99)*10</f>
        <v>580</v>
      </c>
      <c r="F49" s="33">
        <f ca="1">RANDBETWEEN(0,9)</f>
        <v>7</v>
      </c>
      <c r="J49" s="21">
        <f>J48+1</f>
        <v>45</v>
      </c>
      <c r="K49" s="22" t="str">
        <f ca="1">N49+O49&amp;" est divisible par 5 : V ou F"</f>
        <v>184 est divisible par 5 : V ou F</v>
      </c>
      <c r="L49" s="23"/>
      <c r="M49" s="94" t="b">
        <f ca="1">IF(O49=5,TRUE,IF(O49=0,TRUE))</f>
        <v>0</v>
      </c>
      <c r="N49" s="33">
        <f ca="1">RANDBETWEEN(5,99)*10</f>
        <v>180</v>
      </c>
      <c r="O49" s="33">
        <f ca="1">RANDBETWEEN(0,9)</f>
        <v>4</v>
      </c>
      <c r="U49" s="141"/>
      <c r="V49" s="141"/>
      <c r="W49" s="51"/>
      <c r="X49" s="55"/>
      <c r="Y49" s="74"/>
      <c r="Z49" s="137"/>
      <c r="AA49" s="137"/>
      <c r="AB49" s="55"/>
      <c r="AC49" s="55"/>
      <c r="AD49" s="1"/>
    </row>
    <row r="50" spans="1:30" s="4" customFormat="1" ht="27" x14ac:dyDescent="0.5">
      <c r="A50" s="21">
        <f t="shared" si="0"/>
        <v>46</v>
      </c>
      <c r="B50" s="22" t="str">
        <f ca="1">E50&amp;" : "&amp;F50&amp;" = ____"</f>
        <v>3490 : 10 = ____</v>
      </c>
      <c r="C50" s="23"/>
      <c r="D50" s="94">
        <f ca="1">E50/F50</f>
        <v>349</v>
      </c>
      <c r="E50" s="33">
        <f ca="1">RANDBETWEEN(2,999)*10</f>
        <v>3490</v>
      </c>
      <c r="F50" s="33">
        <v>10</v>
      </c>
      <c r="J50" s="21">
        <f t="shared" si="1"/>
        <v>46</v>
      </c>
      <c r="K50" s="22" t="str">
        <f ca="1">N50&amp;" : "&amp;O50&amp;" = ____"</f>
        <v>5400 : 10 = ____</v>
      </c>
      <c r="L50" s="23"/>
      <c r="M50" s="94">
        <f ca="1">N50/O50</f>
        <v>540</v>
      </c>
      <c r="N50" s="33">
        <f ca="1">RANDBETWEEN(2,999)*10</f>
        <v>5400</v>
      </c>
      <c r="O50" s="33">
        <v>10</v>
      </c>
      <c r="U50" s="141"/>
      <c r="V50" s="141"/>
      <c r="W50" s="141"/>
      <c r="X50" s="141"/>
      <c r="Y50" s="141"/>
      <c r="Z50" s="141"/>
      <c r="AA50" s="141"/>
      <c r="AB50" s="141"/>
      <c r="AC50" s="141"/>
    </row>
    <row r="51" spans="1:30" s="4" customFormat="1" ht="27" x14ac:dyDescent="0.5">
      <c r="A51" s="21">
        <f t="shared" si="0"/>
        <v>47</v>
      </c>
      <c r="B51" s="22" t="str">
        <f ca="1">" La moitié de "&amp;E51&amp;" est  ____"</f>
        <v xml:space="preserve"> La moitié de 4500 est  ____</v>
      </c>
      <c r="C51" s="23"/>
      <c r="D51" s="94">
        <f t="shared" ref="D51" ca="1" si="26">E51/F51</f>
        <v>2250</v>
      </c>
      <c r="E51" s="33">
        <f t="shared" ref="E51" ca="1" si="27">RANDBETWEEN(2,454)*10+RANDBETWEEN(0,4)*2</f>
        <v>4500</v>
      </c>
      <c r="F51" s="33">
        <v>2</v>
      </c>
      <c r="J51" s="21">
        <f t="shared" si="1"/>
        <v>47</v>
      </c>
      <c r="K51" s="22" t="str">
        <f ca="1">" La moitié de "&amp;N51&amp;" est  ____"</f>
        <v xml:space="preserve"> La moitié de 1126 est  ____</v>
      </c>
      <c r="L51" s="23"/>
      <c r="M51" s="94">
        <f t="shared" ref="M51" ca="1" si="28">N51/O51</f>
        <v>563</v>
      </c>
      <c r="N51" s="33">
        <f t="shared" ref="N51" ca="1" si="29">RANDBETWEEN(2,454)*10+RANDBETWEEN(0,4)*2</f>
        <v>1126</v>
      </c>
      <c r="O51" s="33">
        <v>2</v>
      </c>
      <c r="U51" s="141"/>
      <c r="V51" s="141"/>
      <c r="W51" s="141"/>
      <c r="X51" s="141"/>
      <c r="Y51" s="141"/>
      <c r="Z51" s="141"/>
      <c r="AA51" s="141"/>
      <c r="AB51" s="141"/>
      <c r="AC51" s="141"/>
    </row>
    <row r="52" spans="1:30" s="4" customFormat="1" ht="27" x14ac:dyDescent="0.5">
      <c r="A52" s="21">
        <f t="shared" si="0"/>
        <v>48</v>
      </c>
      <c r="B52" s="22" t="str">
        <f ca="1">E52*100+F52*10+G52&amp;" est divisible par 3 : V ou F"</f>
        <v>128 est divisible par 3 : V ou F</v>
      </c>
      <c r="C52" s="23"/>
      <c r="D52" s="94" t="b">
        <f ca="1">IF(E52+F52+G52=3,TRUE,IF(E52+F52+G52=6,TRUE,IF(E52+F52+G52=9,TRUE,IF(E52+F52+G52=12,TRUE,IF(E52+F52+G52=15,TRUE,IF(E52+F52+G52=18,TRUE,IF(E52+F52+G52=21,TRUE,IF(E52+F52+G52=24,TRUE,IF(E52+F52+G52=27,TRUE)))))))))</f>
        <v>0</v>
      </c>
      <c r="E52" s="33">
        <f ca="1">RANDBETWEEN(0,9)</f>
        <v>1</v>
      </c>
      <c r="F52" s="33">
        <f ca="1">RANDBETWEEN(0,9)</f>
        <v>2</v>
      </c>
      <c r="G52" s="33">
        <f ca="1">RANDBETWEEN(0,9)</f>
        <v>8</v>
      </c>
      <c r="J52" s="21">
        <f t="shared" si="1"/>
        <v>48</v>
      </c>
      <c r="K52" s="22" t="str">
        <f ca="1">N52*100+O52*10+P52&amp;" est divisible par 3 : V ou F"</f>
        <v>265 est divisible par 3 : V ou F</v>
      </c>
      <c r="L52" s="23"/>
      <c r="M52" s="94" t="b">
        <f ca="1">IF(N52+O52+P52=3,TRUE,IF(N52+O52+P52=6,TRUE,IF(N52+O52+P52=9,TRUE,IF(N52+O52+P52=12,TRUE,IF(N52+O52+P52=15,TRUE,IF(N52+O52+P52=18,TRUE,IF(N52+O52+P52=21,TRUE,IF(N52+O52+P52=24,TRUE,IF(N52+O52+P52=27,TRUE)))))))))</f>
        <v>0</v>
      </c>
      <c r="N52" s="33">
        <f ca="1">RANDBETWEEN(0,9)</f>
        <v>2</v>
      </c>
      <c r="O52" s="33">
        <f ca="1">RANDBETWEEN(0,9)</f>
        <v>6</v>
      </c>
      <c r="P52" s="33">
        <f ca="1">RANDBETWEEN(0,9)</f>
        <v>5</v>
      </c>
      <c r="U52" s="141"/>
      <c r="V52" s="141"/>
      <c r="W52" s="141"/>
      <c r="X52" s="141"/>
      <c r="Y52" s="141"/>
      <c r="Z52" s="141"/>
      <c r="AA52" s="141"/>
      <c r="AB52" s="141"/>
      <c r="AC52" s="141"/>
    </row>
    <row r="53" spans="1:30" s="4" customFormat="1" ht="27" x14ac:dyDescent="0.5">
      <c r="A53" s="21">
        <f t="shared" si="0"/>
        <v>49</v>
      </c>
      <c r="B53" s="22" t="str">
        <f ca="1">E53&amp;" : "&amp;F53&amp;" ?  q =_____, r =___"</f>
        <v>15 : 2 ?  q =_____, r =___</v>
      </c>
      <c r="C53" s="23"/>
      <c r="D53" s="94" t="str">
        <f ca="1">"q: "&amp;INT(E53/F53)&amp;" r: "&amp;(E53-F53*INT(E53/F53))</f>
        <v>q: 7 r: 1</v>
      </c>
      <c r="E53" s="33">
        <f ca="1">+F53*RANDBETWEEN(2,9)+RANDBETWEEN(1,F53-1)</f>
        <v>15</v>
      </c>
      <c r="F53" s="33">
        <f ca="1">RANDBETWEEN(2,9)</f>
        <v>2</v>
      </c>
      <c r="J53" s="21">
        <f t="shared" si="1"/>
        <v>49</v>
      </c>
      <c r="K53" s="22" t="str">
        <f ca="1">N53&amp;" : "&amp;O53&amp;" ?  q =_____, r =___"</f>
        <v>46 : 8 ?  q =_____, r =___</v>
      </c>
      <c r="L53" s="23"/>
      <c r="M53" s="94" t="str">
        <f ca="1">"q: "&amp;INT(N53/O53)&amp;" r: "&amp;(N53-O53*INT(N53/O53))</f>
        <v>q: 5 r: 6</v>
      </c>
      <c r="N53" s="33">
        <f ca="1">+O53*RANDBETWEEN(2,9)+RANDBETWEEN(1,O53-1)</f>
        <v>46</v>
      </c>
      <c r="O53" s="33">
        <f ca="1">RANDBETWEEN(2,9)</f>
        <v>8</v>
      </c>
      <c r="U53" s="141"/>
      <c r="V53" s="141"/>
      <c r="W53" s="141"/>
      <c r="X53" s="141"/>
      <c r="Y53" s="141"/>
      <c r="Z53" s="141"/>
      <c r="AA53" s="141"/>
      <c r="AB53" s="141"/>
      <c r="AC53" s="141"/>
    </row>
    <row r="54" spans="1:30" ht="24" x14ac:dyDescent="0.45">
      <c r="A54" s="12"/>
      <c r="B54" s="13"/>
      <c r="C54" s="11"/>
      <c r="D54" s="30"/>
      <c r="E54" s="34"/>
      <c r="F54" s="34"/>
      <c r="G54" s="3"/>
      <c r="H54" s="3"/>
      <c r="I54" s="3"/>
      <c r="J54" s="12"/>
      <c r="K54" s="13"/>
      <c r="L54" s="11"/>
      <c r="M54" s="30"/>
      <c r="N54" s="34"/>
      <c r="O54" s="34"/>
      <c r="P54" s="3"/>
      <c r="Q54" s="3"/>
      <c r="R54" s="3"/>
    </row>
    <row r="55" spans="1:30" x14ac:dyDescent="0.4">
      <c r="A55" s="14"/>
      <c r="B55" s="15"/>
      <c r="C55" s="16"/>
      <c r="D55" s="31"/>
      <c r="J55" s="14"/>
      <c r="K55" s="15"/>
      <c r="L55" s="16"/>
      <c r="M55" s="31"/>
    </row>
    <row r="56" spans="1:30" x14ac:dyDescent="0.4">
      <c r="A56" s="14"/>
      <c r="B56" s="15"/>
      <c r="C56" s="16"/>
      <c r="D56" s="31"/>
      <c r="J56" s="14"/>
      <c r="K56" s="15"/>
      <c r="L56" s="16"/>
      <c r="M56" s="31"/>
    </row>
    <row r="57" spans="1:30" x14ac:dyDescent="0.4">
      <c r="A57" s="14"/>
      <c r="B57" s="15"/>
      <c r="C57" s="16"/>
      <c r="D57" s="31"/>
      <c r="J57" s="14"/>
      <c r="K57" s="15"/>
      <c r="L57" s="16"/>
      <c r="M57" s="31"/>
    </row>
    <row r="58" spans="1:30" x14ac:dyDescent="0.4">
      <c r="A58" s="14"/>
      <c r="B58" s="15"/>
      <c r="C58" s="16"/>
      <c r="D58" s="31"/>
      <c r="J58" s="14"/>
      <c r="K58" s="15"/>
      <c r="L58" s="16"/>
      <c r="M58" s="31"/>
    </row>
    <row r="59" spans="1:30" ht="20.25" thickBot="1" x14ac:dyDescent="0.45">
      <c r="A59" s="17"/>
      <c r="B59" s="18"/>
      <c r="C59" s="19"/>
      <c r="D59" s="32"/>
      <c r="J59" s="17"/>
      <c r="K59" s="18"/>
      <c r="L59" s="19"/>
      <c r="M59" s="32"/>
    </row>
    <row r="60" spans="1:30" ht="20.25" thickTop="1" x14ac:dyDescent="0.4"/>
  </sheetData>
  <mergeCells count="4">
    <mergeCell ref="A2:C2"/>
    <mergeCell ref="J2:L2"/>
    <mergeCell ref="A3:C3"/>
    <mergeCell ref="J3:L3"/>
  </mergeCells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52" orientation="portrait" r:id="rId1"/>
  <headerFooter>
    <oddFooter>&amp;R&amp;9http://laclassedejenny.eklablog.com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9"/>
  <sheetViews>
    <sheetView topLeftCell="A4" zoomScale="50" zoomScaleNormal="50" zoomScalePageLayoutView="30" workbookViewId="0">
      <selection activeCell="AC30" sqref="AC30:AE30"/>
    </sheetView>
  </sheetViews>
  <sheetFormatPr baseColWidth="10" defaultRowHeight="21" x14ac:dyDescent="0.4"/>
  <cols>
    <col min="1" max="1" width="5.19921875" customWidth="1"/>
    <col min="2" max="2" width="24.09765625" customWidth="1"/>
    <col min="3" max="3" width="1.796875" customWidth="1"/>
    <col min="4" max="4" width="10.59765625" customWidth="1"/>
    <col min="5" max="8" width="11.19921875" hidden="1" customWidth="1"/>
    <col min="9" max="9" width="5" customWidth="1"/>
    <col min="10" max="10" width="5.19921875" customWidth="1"/>
    <col min="11" max="11" width="24.09765625" customWidth="1"/>
    <col min="12" max="12" width="1.796875" customWidth="1"/>
    <col min="13" max="13" width="10.59765625" customWidth="1"/>
    <col min="14" max="17" width="11" hidden="1" customWidth="1"/>
    <col min="18" max="18" width="5" customWidth="1"/>
    <col min="19" max="19" width="5.19921875" style="1" customWidth="1"/>
    <col min="20" max="20" width="26.8984375" style="1" customWidth="1"/>
    <col min="21" max="21" width="1.796875" style="1" customWidth="1"/>
    <col min="22" max="23" width="5.09765625" style="70" customWidth="1"/>
    <col min="24" max="25" width="7.8984375" style="70" hidden="1" customWidth="1"/>
    <col min="26" max="27" width="7.8984375" style="1" hidden="1" customWidth="1"/>
    <col min="28" max="28" width="4.8984375" style="1" customWidth="1"/>
    <col min="29" max="29" width="5.19921875" customWidth="1"/>
    <col min="30" max="30" width="26.5" customWidth="1"/>
    <col min="31" max="31" width="1.796875" customWidth="1"/>
    <col min="32" max="32" width="10.59765625" customWidth="1"/>
    <col min="33" max="36" width="10.796875" hidden="1" customWidth="1"/>
    <col min="37" max="37" width="10.796875" customWidth="1"/>
    <col min="38" max="38" width="4.8984375" style="1" customWidth="1"/>
  </cols>
  <sheetData>
    <row r="1" spans="1:36" ht="21.75" thickBot="1" x14ac:dyDescent="0.45">
      <c r="G1">
        <f ca="1">RAND()</f>
        <v>9.3102339980919657E-2</v>
      </c>
      <c r="H1">
        <f ca="1">ROUND(+G1*1000,0)</f>
        <v>93</v>
      </c>
      <c r="P1">
        <f ca="1">RAND()</f>
        <v>0.99592765289813523</v>
      </c>
      <c r="Q1">
        <f ca="1">ROUND(+P1*1000,0)</f>
        <v>996</v>
      </c>
      <c r="Z1" s="1">
        <f ca="1">RAND()</f>
        <v>0.11668139038317926</v>
      </c>
      <c r="AA1" s="1">
        <f ca="1">ROUND(+Z1*1000,0)</f>
        <v>117</v>
      </c>
      <c r="AI1">
        <f ca="1">RAND()</f>
        <v>0.96406100357696878</v>
      </c>
      <c r="AJ1">
        <f ca="1">ROUND(+AI1*1000,0)</f>
        <v>964</v>
      </c>
    </row>
    <row r="2" spans="1:36" s="1" customFormat="1" ht="52.5" customHeight="1" thickTop="1" thickBot="1" x14ac:dyDescent="0.45">
      <c r="A2" s="98" t="str">
        <f ca="1">"Entraînement                                                    Ceinture marron (série "&amp;H1&amp;")"</f>
        <v>Entraînement                                                    Ceinture marron (série 93)</v>
      </c>
      <c r="B2" s="99"/>
      <c r="C2" s="100"/>
      <c r="D2" s="44" t="s">
        <v>0</v>
      </c>
      <c r="J2" s="98" t="str">
        <f ca="1">"Entraînement                                                    Ceinture marron (série "&amp;Q1&amp;")"</f>
        <v>Entraînement                                                    Ceinture marron (série 996)</v>
      </c>
      <c r="K2" s="99"/>
      <c r="L2" s="100"/>
      <c r="M2" s="44" t="s">
        <v>0</v>
      </c>
      <c r="S2" s="98" t="str">
        <f ca="1">"Entraînement                                                    Ceinture marron (série "&amp;AA1&amp;")"</f>
        <v>Entraînement                                                    Ceinture marron (série 117)</v>
      </c>
      <c r="T2" s="99"/>
      <c r="U2" s="100"/>
      <c r="V2" s="112" t="s">
        <v>0</v>
      </c>
      <c r="W2" s="113"/>
      <c r="X2" s="70"/>
      <c r="Y2" s="70"/>
      <c r="AC2" s="98" t="str">
        <f ca="1">"Entraînement                                                    Ceinture marron (série "&amp;AJ1&amp;")"</f>
        <v>Entraînement                                                    Ceinture marron (série 964)</v>
      </c>
      <c r="AD2" s="99"/>
      <c r="AE2" s="100"/>
      <c r="AF2" s="44" t="s">
        <v>0</v>
      </c>
    </row>
    <row r="3" spans="1:36" s="1" customFormat="1" ht="52.5" customHeight="1" thickTop="1" thickBot="1" x14ac:dyDescent="0.45">
      <c r="A3" s="95" t="s">
        <v>44</v>
      </c>
      <c r="B3" s="96"/>
      <c r="C3" s="97"/>
      <c r="D3" s="45" t="str">
        <f ca="1">"série "&amp;H1&amp;""</f>
        <v>série 93</v>
      </c>
      <c r="J3" s="95" t="s">
        <v>42</v>
      </c>
      <c r="K3" s="96"/>
      <c r="L3" s="97"/>
      <c r="M3" s="45" t="str">
        <f ca="1">"série "&amp;Q1&amp;""</f>
        <v>série 996</v>
      </c>
      <c r="S3" s="95" t="s">
        <v>43</v>
      </c>
      <c r="T3" s="96"/>
      <c r="U3" s="97"/>
      <c r="V3" s="114" t="str">
        <f ca="1">"série "&amp;AA1&amp;""</f>
        <v>série 117</v>
      </c>
      <c r="W3" s="115"/>
      <c r="X3" s="70"/>
      <c r="Y3" s="70"/>
      <c r="AC3" s="95" t="s">
        <v>54</v>
      </c>
      <c r="AD3" s="96"/>
      <c r="AE3" s="97"/>
      <c r="AF3" s="45" t="str">
        <f ca="1">"série "&amp;AJ1&amp;""</f>
        <v>série 964</v>
      </c>
    </row>
    <row r="4" spans="1:36" s="1" customFormat="1" ht="21.75" thickTop="1" x14ac:dyDescent="0.4">
      <c r="A4" s="46"/>
      <c r="B4" s="47"/>
      <c r="C4" s="48"/>
      <c r="D4" s="49"/>
      <c r="J4" s="46"/>
      <c r="K4" s="47"/>
      <c r="L4" s="48"/>
      <c r="M4" s="49"/>
      <c r="S4" s="46"/>
      <c r="T4" s="47"/>
      <c r="U4" s="47"/>
      <c r="V4" s="116"/>
      <c r="W4" s="117"/>
      <c r="X4" s="70"/>
      <c r="Y4" s="70"/>
      <c r="AC4" s="46"/>
      <c r="AD4" s="47"/>
      <c r="AE4" s="48"/>
      <c r="AF4" s="49"/>
    </row>
    <row r="5" spans="1:36" s="1" customFormat="1" x14ac:dyDescent="0.4">
      <c r="A5" s="50">
        <v>1</v>
      </c>
      <c r="B5" s="51" t="str">
        <f ca="1">E5&amp;" + "&amp;F5+G5&amp;" = ____"</f>
        <v>43 + 1,681 = ____</v>
      </c>
      <c r="C5" s="52"/>
      <c r="D5" s="81">
        <f ca="1">SUM(E5:G5)</f>
        <v>44.680999999999997</v>
      </c>
      <c r="E5" s="68">
        <f ca="1">RANDBETWEEN(0,99)</f>
        <v>43</v>
      </c>
      <c r="F5" s="73">
        <f ca="1">RANDBETWEEN(111,999)/100</f>
        <v>1.68</v>
      </c>
      <c r="G5" s="75">
        <f ca="1">RANDBETWEEN(0,9)/1000</f>
        <v>1E-3</v>
      </c>
      <c r="J5" s="50">
        <v>1</v>
      </c>
      <c r="K5" s="51" t="str">
        <f ca="1">N5&amp;" x "&amp;O5&amp;" = ____"</f>
        <v>80 x 11 = ____</v>
      </c>
      <c r="L5" s="52"/>
      <c r="M5" s="67">
        <f ca="1">N5*O5</f>
        <v>880</v>
      </c>
      <c r="N5" s="68">
        <f ca="1">RANDBETWEEN(11,99)</f>
        <v>80</v>
      </c>
      <c r="O5" s="68">
        <v>11</v>
      </c>
      <c r="S5" s="50">
        <v>1</v>
      </c>
      <c r="T5" s="51" t="str">
        <f t="shared" ref="T5:T6" ca="1" si="0">"______ &lt; "&amp;X5&amp;" &lt; ______ "</f>
        <v xml:space="preserve">______ &lt; 739,79 &lt; ______ </v>
      </c>
      <c r="U5" s="55"/>
      <c r="V5" s="71">
        <f t="shared" ref="V5:V6" ca="1" si="1">Y5</f>
        <v>739</v>
      </c>
      <c r="W5" s="72">
        <f t="shared" ref="W5:W6" ca="1" si="2">V5+1</f>
        <v>740</v>
      </c>
      <c r="X5" s="73">
        <f t="shared" ref="X5:X6" ca="1" si="3">RANDBETWEEN(11111,99999)/100</f>
        <v>739.79</v>
      </c>
      <c r="Y5" s="74">
        <f ca="1">ROUNDDOWN(X5,0)</f>
        <v>739</v>
      </c>
      <c r="AC5" s="50">
        <v>1</v>
      </c>
      <c r="AD5" s="51" t="str">
        <f ca="1">" La moitié de "&amp;AG5&amp;" est  ____"</f>
        <v xml:space="preserve"> La moitié de 75 est  ____</v>
      </c>
      <c r="AE5" s="52"/>
      <c r="AF5" s="82">
        <f t="shared" ref="AF5" ca="1" si="4">AG5/AH5</f>
        <v>37.5</v>
      </c>
      <c r="AG5" s="68">
        <f ca="1">2*RANDBETWEEN(0,49)+1</f>
        <v>75</v>
      </c>
      <c r="AH5" s="68">
        <v>2</v>
      </c>
    </row>
    <row r="6" spans="1:36" s="1" customFormat="1" x14ac:dyDescent="0.4">
      <c r="A6" s="50">
        <f>A5+1</f>
        <v>2</v>
      </c>
      <c r="B6" s="51" t="str">
        <f t="shared" ref="B6:B24" ca="1" si="5">E6&amp;" + "&amp;F6+G6&amp;" = ____"</f>
        <v>71 + 1,584 = ____</v>
      </c>
      <c r="C6" s="52"/>
      <c r="D6" s="81">
        <f t="shared" ref="D6:D24" ca="1" si="6">SUM(E6:G6)</f>
        <v>72.584000000000003</v>
      </c>
      <c r="E6" s="68">
        <f t="shared" ref="E6:E24" ca="1" si="7">RANDBETWEEN(0,99)</f>
        <v>71</v>
      </c>
      <c r="F6" s="73">
        <f t="shared" ref="F6:F24" ca="1" si="8">RANDBETWEEN(111,999)/100</f>
        <v>1.58</v>
      </c>
      <c r="G6" s="75">
        <f t="shared" ref="G6:G24" ca="1" si="9">RANDBETWEEN(0,9)/1000</f>
        <v>4.0000000000000001E-3</v>
      </c>
      <c r="J6" s="50">
        <f>J5+1</f>
        <v>2</v>
      </c>
      <c r="K6" s="51" t="str">
        <f t="shared" ref="K6:K24" ca="1" si="10">N6&amp;" x "&amp;O6&amp;" = ____"</f>
        <v>36 x 11 = ____</v>
      </c>
      <c r="L6" s="52"/>
      <c r="M6" s="67">
        <f t="shared" ref="M6:M24" ca="1" si="11">N6*O6</f>
        <v>396</v>
      </c>
      <c r="N6" s="68">
        <f t="shared" ref="N6:N24" ca="1" si="12">RANDBETWEEN(11,99)</f>
        <v>36</v>
      </c>
      <c r="O6" s="68">
        <v>11</v>
      </c>
      <c r="S6" s="50">
        <f>S5+1</f>
        <v>2</v>
      </c>
      <c r="T6" s="51" t="str">
        <f t="shared" ca="1" si="0"/>
        <v xml:space="preserve">______ &lt; 118,52 &lt; ______ </v>
      </c>
      <c r="U6" s="55"/>
      <c r="V6" s="71">
        <f t="shared" ca="1" si="1"/>
        <v>118</v>
      </c>
      <c r="W6" s="72">
        <f t="shared" ca="1" si="2"/>
        <v>119</v>
      </c>
      <c r="X6" s="73">
        <f t="shared" ca="1" si="3"/>
        <v>118.52</v>
      </c>
      <c r="Y6" s="74">
        <f t="shared" ref="Y6:Y24" ca="1" si="13">ROUNDDOWN(X6,0)</f>
        <v>118</v>
      </c>
      <c r="AC6" s="50">
        <f>AC5+1</f>
        <v>2</v>
      </c>
      <c r="AD6" s="51" t="str">
        <f t="shared" ref="AD6:AD24" ca="1" si="14">" La moitié de "&amp;AG6&amp;" est  ____"</f>
        <v xml:space="preserve"> La moitié de 87 est  ____</v>
      </c>
      <c r="AE6" s="52"/>
      <c r="AF6" s="82">
        <f t="shared" ref="AF6:AF24" ca="1" si="15">AG6/AH6</f>
        <v>43.5</v>
      </c>
      <c r="AG6" s="68">
        <f t="shared" ref="AG6:AG24" ca="1" si="16">2*RANDBETWEEN(0,49)+1</f>
        <v>87</v>
      </c>
      <c r="AH6" s="68">
        <v>2</v>
      </c>
    </row>
    <row r="7" spans="1:36" s="1" customFormat="1" x14ac:dyDescent="0.4">
      <c r="A7" s="50">
        <f>A6+1</f>
        <v>3</v>
      </c>
      <c r="B7" s="51" t="str">
        <f t="shared" ca="1" si="5"/>
        <v>85 + 2,444 = ____</v>
      </c>
      <c r="C7" s="52"/>
      <c r="D7" s="81">
        <f t="shared" ca="1" si="6"/>
        <v>87.444000000000003</v>
      </c>
      <c r="E7" s="68">
        <f t="shared" ca="1" si="7"/>
        <v>85</v>
      </c>
      <c r="F7" s="73">
        <f t="shared" ca="1" si="8"/>
        <v>2.44</v>
      </c>
      <c r="G7" s="75">
        <f t="shared" ca="1" si="9"/>
        <v>4.0000000000000001E-3</v>
      </c>
      <c r="J7" s="50">
        <f>J6+1</f>
        <v>3</v>
      </c>
      <c r="K7" s="51" t="str">
        <f t="shared" ca="1" si="10"/>
        <v>18 x 11 = ____</v>
      </c>
      <c r="L7" s="52"/>
      <c r="M7" s="67">
        <f t="shared" ca="1" si="11"/>
        <v>198</v>
      </c>
      <c r="N7" s="68">
        <f t="shared" ca="1" si="12"/>
        <v>18</v>
      </c>
      <c r="O7" s="68">
        <v>11</v>
      </c>
      <c r="S7" s="50">
        <f>S6+1</f>
        <v>3</v>
      </c>
      <c r="T7" s="51" t="str">
        <f ca="1">"______ &lt; "&amp;X7&amp;" &lt; ______ "</f>
        <v xml:space="preserve">______ &lt; 617,11 &lt; ______ </v>
      </c>
      <c r="U7" s="55"/>
      <c r="V7" s="71">
        <f ca="1">Y7</f>
        <v>617</v>
      </c>
      <c r="W7" s="72">
        <f ca="1">V7+1</f>
        <v>618</v>
      </c>
      <c r="X7" s="73">
        <f ca="1">RANDBETWEEN(11111,99999)/100</f>
        <v>617.11</v>
      </c>
      <c r="Y7" s="74">
        <f t="shared" ca="1" si="13"/>
        <v>617</v>
      </c>
      <c r="Z7" s="74"/>
      <c r="AC7" s="50">
        <f>AC6+1</f>
        <v>3</v>
      </c>
      <c r="AD7" s="51" t="str">
        <f t="shared" ca="1" si="14"/>
        <v xml:space="preserve"> La moitié de 43 est  ____</v>
      </c>
      <c r="AE7" s="52"/>
      <c r="AF7" s="82">
        <f t="shared" ca="1" si="15"/>
        <v>21.5</v>
      </c>
      <c r="AG7" s="68">
        <f t="shared" ca="1" si="16"/>
        <v>43</v>
      </c>
      <c r="AH7" s="68">
        <v>2</v>
      </c>
    </row>
    <row r="8" spans="1:36" s="1" customFormat="1" x14ac:dyDescent="0.4">
      <c r="A8" s="50">
        <f t="shared" ref="A8:A24" si="17">A7+1</f>
        <v>4</v>
      </c>
      <c r="B8" s="51" t="str">
        <f t="shared" ca="1" si="5"/>
        <v>40 + 9,211 = ____</v>
      </c>
      <c r="C8" s="52"/>
      <c r="D8" s="81">
        <f t="shared" ca="1" si="6"/>
        <v>49.210999999999999</v>
      </c>
      <c r="E8" s="68">
        <f t="shared" ca="1" si="7"/>
        <v>40</v>
      </c>
      <c r="F8" s="73">
        <f t="shared" ca="1" si="8"/>
        <v>9.2100000000000009</v>
      </c>
      <c r="G8" s="75">
        <f t="shared" ca="1" si="9"/>
        <v>1E-3</v>
      </c>
      <c r="J8" s="50">
        <f t="shared" ref="J8:J24" si="18">J7+1</f>
        <v>4</v>
      </c>
      <c r="K8" s="51" t="str">
        <f t="shared" ca="1" si="10"/>
        <v>64 x 11 = ____</v>
      </c>
      <c r="L8" s="52"/>
      <c r="M8" s="67">
        <f t="shared" ca="1" si="11"/>
        <v>704</v>
      </c>
      <c r="N8" s="68">
        <f t="shared" ca="1" si="12"/>
        <v>64</v>
      </c>
      <c r="O8" s="68">
        <v>11</v>
      </c>
      <c r="S8" s="50">
        <f t="shared" ref="S8:S24" si="19">S7+1</f>
        <v>4</v>
      </c>
      <c r="T8" s="51" t="str">
        <f t="shared" ref="T8:T24" ca="1" si="20">"______ &lt; "&amp;X8&amp;" &lt; ______ "</f>
        <v xml:space="preserve">______ &lt; 425,89 &lt; ______ </v>
      </c>
      <c r="U8" s="55"/>
      <c r="V8" s="71">
        <f t="shared" ref="V8:V24" ca="1" si="21">Y8</f>
        <v>425</v>
      </c>
      <c r="W8" s="72">
        <f t="shared" ref="W8:W24" ca="1" si="22">V8+1</f>
        <v>426</v>
      </c>
      <c r="X8" s="73">
        <f t="shared" ref="X8:X24" ca="1" si="23">RANDBETWEEN(11111,99999)/100</f>
        <v>425.89</v>
      </c>
      <c r="Y8" s="74">
        <f t="shared" ca="1" si="13"/>
        <v>425</v>
      </c>
      <c r="Z8" s="75"/>
      <c r="AC8" s="50">
        <f t="shared" ref="AC8:AC24" si="24">AC7+1</f>
        <v>4</v>
      </c>
      <c r="AD8" s="51" t="str">
        <f t="shared" ca="1" si="14"/>
        <v xml:space="preserve"> La moitié de 21 est  ____</v>
      </c>
      <c r="AE8" s="52"/>
      <c r="AF8" s="82">
        <f t="shared" ca="1" si="15"/>
        <v>10.5</v>
      </c>
      <c r="AG8" s="68">
        <f t="shared" ca="1" si="16"/>
        <v>21</v>
      </c>
      <c r="AH8" s="68">
        <v>2</v>
      </c>
    </row>
    <row r="9" spans="1:36" s="1" customFormat="1" x14ac:dyDescent="0.4">
      <c r="A9" s="50">
        <f t="shared" si="17"/>
        <v>5</v>
      </c>
      <c r="B9" s="51" t="str">
        <f t="shared" ca="1" si="5"/>
        <v>11 + 7,158 = ____</v>
      </c>
      <c r="C9" s="52"/>
      <c r="D9" s="81">
        <f t="shared" ca="1" si="6"/>
        <v>18.157999999999998</v>
      </c>
      <c r="E9" s="68">
        <f t="shared" ca="1" si="7"/>
        <v>11</v>
      </c>
      <c r="F9" s="73">
        <f t="shared" ca="1" si="8"/>
        <v>7.15</v>
      </c>
      <c r="G9" s="75">
        <f t="shared" ca="1" si="9"/>
        <v>8.0000000000000002E-3</v>
      </c>
      <c r="J9" s="50">
        <f t="shared" si="18"/>
        <v>5</v>
      </c>
      <c r="K9" s="51" t="str">
        <f t="shared" ca="1" si="10"/>
        <v>81 x 11 = ____</v>
      </c>
      <c r="L9" s="52"/>
      <c r="M9" s="67">
        <f t="shared" ca="1" si="11"/>
        <v>891</v>
      </c>
      <c r="N9" s="68">
        <f t="shared" ca="1" si="12"/>
        <v>81</v>
      </c>
      <c r="O9" s="68">
        <v>11</v>
      </c>
      <c r="S9" s="50">
        <f t="shared" si="19"/>
        <v>5</v>
      </c>
      <c r="T9" s="51" t="str">
        <f t="shared" ca="1" si="20"/>
        <v xml:space="preserve">______ &lt; 569,24 &lt; ______ </v>
      </c>
      <c r="U9" s="55"/>
      <c r="V9" s="71">
        <f t="shared" ca="1" si="21"/>
        <v>569</v>
      </c>
      <c r="W9" s="72">
        <f t="shared" ca="1" si="22"/>
        <v>570</v>
      </c>
      <c r="X9" s="73">
        <f t="shared" ca="1" si="23"/>
        <v>569.24</v>
      </c>
      <c r="Y9" s="74">
        <f t="shared" ca="1" si="13"/>
        <v>569</v>
      </c>
      <c r="Z9" s="75"/>
      <c r="AC9" s="50">
        <f t="shared" si="24"/>
        <v>5</v>
      </c>
      <c r="AD9" s="51" t="str">
        <f t="shared" ca="1" si="14"/>
        <v xml:space="preserve"> La moitié de 37 est  ____</v>
      </c>
      <c r="AE9" s="52"/>
      <c r="AF9" s="82">
        <f t="shared" ca="1" si="15"/>
        <v>18.5</v>
      </c>
      <c r="AG9" s="68">
        <f t="shared" ca="1" si="16"/>
        <v>37</v>
      </c>
      <c r="AH9" s="68">
        <v>2</v>
      </c>
    </row>
    <row r="10" spans="1:36" s="1" customFormat="1" x14ac:dyDescent="0.4">
      <c r="A10" s="50">
        <f t="shared" si="17"/>
        <v>6</v>
      </c>
      <c r="B10" s="51" t="str">
        <f t="shared" ca="1" si="5"/>
        <v>92 + 3,979 = ____</v>
      </c>
      <c r="C10" s="52"/>
      <c r="D10" s="81">
        <f t="shared" ca="1" si="6"/>
        <v>95.978999999999999</v>
      </c>
      <c r="E10" s="68">
        <f t="shared" ca="1" si="7"/>
        <v>92</v>
      </c>
      <c r="F10" s="73">
        <f t="shared" ca="1" si="8"/>
        <v>3.97</v>
      </c>
      <c r="G10" s="75">
        <f t="shared" ca="1" si="9"/>
        <v>8.9999999999999993E-3</v>
      </c>
      <c r="J10" s="50">
        <f t="shared" si="18"/>
        <v>6</v>
      </c>
      <c r="K10" s="51" t="str">
        <f t="shared" ca="1" si="10"/>
        <v>55 x 11 = ____</v>
      </c>
      <c r="L10" s="52"/>
      <c r="M10" s="67">
        <f t="shared" ca="1" si="11"/>
        <v>605</v>
      </c>
      <c r="N10" s="68">
        <f t="shared" ca="1" si="12"/>
        <v>55</v>
      </c>
      <c r="O10" s="68">
        <v>11</v>
      </c>
      <c r="S10" s="50">
        <f t="shared" si="19"/>
        <v>6</v>
      </c>
      <c r="T10" s="51" t="str">
        <f t="shared" ca="1" si="20"/>
        <v xml:space="preserve">______ &lt; 388,12 &lt; ______ </v>
      </c>
      <c r="U10" s="55"/>
      <c r="V10" s="71">
        <f t="shared" ca="1" si="21"/>
        <v>388</v>
      </c>
      <c r="W10" s="72">
        <f t="shared" ca="1" si="22"/>
        <v>389</v>
      </c>
      <c r="X10" s="73">
        <f t="shared" ca="1" si="23"/>
        <v>388.12</v>
      </c>
      <c r="Y10" s="74">
        <f t="shared" ca="1" si="13"/>
        <v>388</v>
      </c>
      <c r="Z10" s="68"/>
      <c r="AC10" s="50">
        <f t="shared" si="24"/>
        <v>6</v>
      </c>
      <c r="AD10" s="51" t="str">
        <f t="shared" ca="1" si="14"/>
        <v xml:space="preserve"> La moitié de 21 est  ____</v>
      </c>
      <c r="AE10" s="52"/>
      <c r="AF10" s="82">
        <f t="shared" ca="1" si="15"/>
        <v>10.5</v>
      </c>
      <c r="AG10" s="68">
        <f t="shared" ca="1" si="16"/>
        <v>21</v>
      </c>
      <c r="AH10" s="68">
        <v>2</v>
      </c>
    </row>
    <row r="11" spans="1:36" s="1" customFormat="1" x14ac:dyDescent="0.4">
      <c r="A11" s="50">
        <f t="shared" si="17"/>
        <v>7</v>
      </c>
      <c r="B11" s="51" t="str">
        <f t="shared" ca="1" si="5"/>
        <v>72 + 4,386 = ____</v>
      </c>
      <c r="C11" s="52"/>
      <c r="D11" s="81">
        <f t="shared" ca="1" si="6"/>
        <v>76.385999999999996</v>
      </c>
      <c r="E11" s="68">
        <f t="shared" ca="1" si="7"/>
        <v>72</v>
      </c>
      <c r="F11" s="73">
        <f t="shared" ca="1" si="8"/>
        <v>4.38</v>
      </c>
      <c r="G11" s="75">
        <f t="shared" ca="1" si="9"/>
        <v>6.0000000000000001E-3</v>
      </c>
      <c r="J11" s="50">
        <f t="shared" si="18"/>
        <v>7</v>
      </c>
      <c r="K11" s="51" t="str">
        <f t="shared" ca="1" si="10"/>
        <v>94 x 11 = ____</v>
      </c>
      <c r="L11" s="52"/>
      <c r="M11" s="67">
        <f t="shared" ca="1" si="11"/>
        <v>1034</v>
      </c>
      <c r="N11" s="68">
        <f t="shared" ca="1" si="12"/>
        <v>94</v>
      </c>
      <c r="O11" s="68">
        <v>11</v>
      </c>
      <c r="S11" s="50">
        <f t="shared" si="19"/>
        <v>7</v>
      </c>
      <c r="T11" s="51" t="str">
        <f t="shared" ca="1" si="20"/>
        <v xml:space="preserve">______ &lt; 560,64 &lt; ______ </v>
      </c>
      <c r="U11" s="55"/>
      <c r="V11" s="71">
        <f t="shared" ca="1" si="21"/>
        <v>560</v>
      </c>
      <c r="W11" s="72">
        <f t="shared" ca="1" si="22"/>
        <v>561</v>
      </c>
      <c r="X11" s="73">
        <f t="shared" ca="1" si="23"/>
        <v>560.64</v>
      </c>
      <c r="Y11" s="74">
        <f t="shared" ca="1" si="13"/>
        <v>560</v>
      </c>
      <c r="AC11" s="50">
        <f t="shared" si="24"/>
        <v>7</v>
      </c>
      <c r="AD11" s="51" t="str">
        <f t="shared" ca="1" si="14"/>
        <v xml:space="preserve"> La moitié de 13 est  ____</v>
      </c>
      <c r="AE11" s="52"/>
      <c r="AF11" s="82">
        <f t="shared" ca="1" si="15"/>
        <v>6.5</v>
      </c>
      <c r="AG11" s="68">
        <f t="shared" ca="1" si="16"/>
        <v>13</v>
      </c>
      <c r="AH11" s="68">
        <v>2</v>
      </c>
    </row>
    <row r="12" spans="1:36" s="1" customFormat="1" x14ac:dyDescent="0.4">
      <c r="A12" s="50">
        <f t="shared" si="17"/>
        <v>8</v>
      </c>
      <c r="B12" s="51" t="str">
        <f t="shared" ca="1" si="5"/>
        <v>62 + 4,802 = ____</v>
      </c>
      <c r="C12" s="52"/>
      <c r="D12" s="81">
        <f t="shared" ca="1" si="6"/>
        <v>66.801999999999992</v>
      </c>
      <c r="E12" s="68">
        <f t="shared" ca="1" si="7"/>
        <v>62</v>
      </c>
      <c r="F12" s="73">
        <f t="shared" ca="1" si="8"/>
        <v>4.8</v>
      </c>
      <c r="G12" s="75">
        <f t="shared" ca="1" si="9"/>
        <v>2E-3</v>
      </c>
      <c r="J12" s="50">
        <f t="shared" si="18"/>
        <v>8</v>
      </c>
      <c r="K12" s="51" t="str">
        <f t="shared" ca="1" si="10"/>
        <v>42 x 11 = ____</v>
      </c>
      <c r="L12" s="52"/>
      <c r="M12" s="67">
        <f t="shared" ca="1" si="11"/>
        <v>462</v>
      </c>
      <c r="N12" s="68">
        <f t="shared" ca="1" si="12"/>
        <v>42</v>
      </c>
      <c r="O12" s="68">
        <v>11</v>
      </c>
      <c r="S12" s="50">
        <f t="shared" si="19"/>
        <v>8</v>
      </c>
      <c r="T12" s="51" t="str">
        <f t="shared" ca="1" si="20"/>
        <v xml:space="preserve">______ &lt; 164,33 &lt; ______ </v>
      </c>
      <c r="U12" s="55"/>
      <c r="V12" s="71">
        <f t="shared" ca="1" si="21"/>
        <v>164</v>
      </c>
      <c r="W12" s="72">
        <f t="shared" ca="1" si="22"/>
        <v>165</v>
      </c>
      <c r="X12" s="73">
        <f t="shared" ca="1" si="23"/>
        <v>164.33</v>
      </c>
      <c r="Y12" s="74">
        <f t="shared" ca="1" si="13"/>
        <v>164</v>
      </c>
      <c r="AC12" s="50">
        <f t="shared" si="24"/>
        <v>8</v>
      </c>
      <c r="AD12" s="51" t="str">
        <f t="shared" ca="1" si="14"/>
        <v xml:space="preserve"> La moitié de 21 est  ____</v>
      </c>
      <c r="AE12" s="52"/>
      <c r="AF12" s="82">
        <f t="shared" ca="1" si="15"/>
        <v>10.5</v>
      </c>
      <c r="AG12" s="68">
        <f t="shared" ca="1" si="16"/>
        <v>21</v>
      </c>
      <c r="AH12" s="68">
        <v>2</v>
      </c>
    </row>
    <row r="13" spans="1:36" s="1" customFormat="1" x14ac:dyDescent="0.4">
      <c r="A13" s="50">
        <f t="shared" si="17"/>
        <v>9</v>
      </c>
      <c r="B13" s="51" t="str">
        <f t="shared" ca="1" si="5"/>
        <v>59 + 5,118 = ____</v>
      </c>
      <c r="C13" s="52"/>
      <c r="D13" s="81">
        <f t="shared" ca="1" si="6"/>
        <v>64.117999999999995</v>
      </c>
      <c r="E13" s="68">
        <f t="shared" ca="1" si="7"/>
        <v>59</v>
      </c>
      <c r="F13" s="73">
        <f t="shared" ca="1" si="8"/>
        <v>5.1100000000000003</v>
      </c>
      <c r="G13" s="75">
        <f t="shared" ca="1" si="9"/>
        <v>8.0000000000000002E-3</v>
      </c>
      <c r="J13" s="50">
        <f t="shared" si="18"/>
        <v>9</v>
      </c>
      <c r="K13" s="51" t="str">
        <f t="shared" ca="1" si="10"/>
        <v>25 x 11 = ____</v>
      </c>
      <c r="L13" s="52"/>
      <c r="M13" s="67">
        <f t="shared" ca="1" si="11"/>
        <v>275</v>
      </c>
      <c r="N13" s="68">
        <f t="shared" ca="1" si="12"/>
        <v>25</v>
      </c>
      <c r="O13" s="68">
        <v>11</v>
      </c>
      <c r="S13" s="50">
        <f t="shared" si="19"/>
        <v>9</v>
      </c>
      <c r="T13" s="51" t="str">
        <f t="shared" ca="1" si="20"/>
        <v xml:space="preserve">______ &lt; 884,59 &lt; ______ </v>
      </c>
      <c r="U13" s="55"/>
      <c r="V13" s="71">
        <f t="shared" ca="1" si="21"/>
        <v>884</v>
      </c>
      <c r="W13" s="72">
        <f t="shared" ca="1" si="22"/>
        <v>885</v>
      </c>
      <c r="X13" s="73">
        <f t="shared" ca="1" si="23"/>
        <v>884.59</v>
      </c>
      <c r="Y13" s="74">
        <f t="shared" ca="1" si="13"/>
        <v>884</v>
      </c>
      <c r="Z13" s="74"/>
      <c r="AC13" s="50">
        <f t="shared" si="24"/>
        <v>9</v>
      </c>
      <c r="AD13" s="51" t="str">
        <f t="shared" ca="1" si="14"/>
        <v xml:space="preserve"> La moitié de 73 est  ____</v>
      </c>
      <c r="AE13" s="52"/>
      <c r="AF13" s="82">
        <f t="shared" ca="1" si="15"/>
        <v>36.5</v>
      </c>
      <c r="AG13" s="68">
        <f t="shared" ca="1" si="16"/>
        <v>73</v>
      </c>
      <c r="AH13" s="68">
        <v>2</v>
      </c>
    </row>
    <row r="14" spans="1:36" s="1" customFormat="1" x14ac:dyDescent="0.4">
      <c r="A14" s="50">
        <f t="shared" si="17"/>
        <v>10</v>
      </c>
      <c r="B14" s="51" t="str">
        <f t="shared" ca="1" si="5"/>
        <v>47 + 6,686 = ____</v>
      </c>
      <c r="C14" s="52"/>
      <c r="D14" s="81">
        <f t="shared" ca="1" si="6"/>
        <v>53.686</v>
      </c>
      <c r="E14" s="68">
        <f t="shared" ca="1" si="7"/>
        <v>47</v>
      </c>
      <c r="F14" s="73">
        <f t="shared" ca="1" si="8"/>
        <v>6.68</v>
      </c>
      <c r="G14" s="75">
        <f t="shared" ca="1" si="9"/>
        <v>6.0000000000000001E-3</v>
      </c>
      <c r="J14" s="50">
        <f t="shared" si="18"/>
        <v>10</v>
      </c>
      <c r="K14" s="51" t="str">
        <f t="shared" ca="1" si="10"/>
        <v>39 x 11 = ____</v>
      </c>
      <c r="L14" s="52"/>
      <c r="M14" s="67">
        <f t="shared" ca="1" si="11"/>
        <v>429</v>
      </c>
      <c r="N14" s="68">
        <f t="shared" ca="1" si="12"/>
        <v>39</v>
      </c>
      <c r="O14" s="68">
        <v>11</v>
      </c>
      <c r="S14" s="50">
        <f t="shared" si="19"/>
        <v>10</v>
      </c>
      <c r="T14" s="51" t="str">
        <f t="shared" ca="1" si="20"/>
        <v xml:space="preserve">______ &lt; 930,03 &lt; ______ </v>
      </c>
      <c r="U14" s="55"/>
      <c r="V14" s="71">
        <f t="shared" ca="1" si="21"/>
        <v>930</v>
      </c>
      <c r="W14" s="72">
        <f t="shared" ca="1" si="22"/>
        <v>931</v>
      </c>
      <c r="X14" s="73">
        <f t="shared" ca="1" si="23"/>
        <v>930.03</v>
      </c>
      <c r="Y14" s="74">
        <f t="shared" ca="1" si="13"/>
        <v>930</v>
      </c>
      <c r="Z14" s="75"/>
      <c r="AC14" s="50">
        <f t="shared" si="24"/>
        <v>10</v>
      </c>
      <c r="AD14" s="51" t="str">
        <f t="shared" ca="1" si="14"/>
        <v xml:space="preserve"> La moitié de 49 est  ____</v>
      </c>
      <c r="AE14" s="52"/>
      <c r="AF14" s="82">
        <f t="shared" ca="1" si="15"/>
        <v>24.5</v>
      </c>
      <c r="AG14" s="68">
        <f t="shared" ca="1" si="16"/>
        <v>49</v>
      </c>
      <c r="AH14" s="68">
        <v>2</v>
      </c>
    </row>
    <row r="15" spans="1:36" s="1" customFormat="1" x14ac:dyDescent="0.4">
      <c r="A15" s="50">
        <f t="shared" si="17"/>
        <v>11</v>
      </c>
      <c r="B15" s="51" t="str">
        <f t="shared" ca="1" si="5"/>
        <v>78 + 8,353 = ____</v>
      </c>
      <c r="C15" s="52"/>
      <c r="D15" s="81">
        <f t="shared" ca="1" si="6"/>
        <v>86.352999999999994</v>
      </c>
      <c r="E15" s="68">
        <f t="shared" ca="1" si="7"/>
        <v>78</v>
      </c>
      <c r="F15" s="73">
        <f t="shared" ca="1" si="8"/>
        <v>8.35</v>
      </c>
      <c r="G15" s="75">
        <f t="shared" ca="1" si="9"/>
        <v>3.0000000000000001E-3</v>
      </c>
      <c r="J15" s="50">
        <f t="shared" si="18"/>
        <v>11</v>
      </c>
      <c r="K15" s="51" t="str">
        <f t="shared" ca="1" si="10"/>
        <v>79 x 11 = ____</v>
      </c>
      <c r="L15" s="52"/>
      <c r="M15" s="67">
        <f t="shared" ca="1" si="11"/>
        <v>869</v>
      </c>
      <c r="N15" s="68">
        <f t="shared" ca="1" si="12"/>
        <v>79</v>
      </c>
      <c r="O15" s="68">
        <v>11</v>
      </c>
      <c r="S15" s="50">
        <f t="shared" si="19"/>
        <v>11</v>
      </c>
      <c r="T15" s="51" t="str">
        <f t="shared" ca="1" si="20"/>
        <v xml:space="preserve">______ &lt; 442,14 &lt; ______ </v>
      </c>
      <c r="U15" s="55"/>
      <c r="V15" s="71">
        <f t="shared" ca="1" si="21"/>
        <v>442</v>
      </c>
      <c r="W15" s="72">
        <f t="shared" ca="1" si="22"/>
        <v>443</v>
      </c>
      <c r="X15" s="73">
        <f t="shared" ca="1" si="23"/>
        <v>442.14</v>
      </c>
      <c r="Y15" s="74">
        <f t="shared" ca="1" si="13"/>
        <v>442</v>
      </c>
      <c r="Z15" s="75"/>
      <c r="AC15" s="50">
        <f t="shared" si="24"/>
        <v>11</v>
      </c>
      <c r="AD15" s="51" t="str">
        <f t="shared" ca="1" si="14"/>
        <v xml:space="preserve"> La moitié de 67 est  ____</v>
      </c>
      <c r="AE15" s="52"/>
      <c r="AF15" s="82">
        <f t="shared" ca="1" si="15"/>
        <v>33.5</v>
      </c>
      <c r="AG15" s="68">
        <f t="shared" ca="1" si="16"/>
        <v>67</v>
      </c>
      <c r="AH15" s="68">
        <v>2</v>
      </c>
    </row>
    <row r="16" spans="1:36" s="1" customFormat="1" x14ac:dyDescent="0.4">
      <c r="A16" s="50">
        <f t="shared" si="17"/>
        <v>12</v>
      </c>
      <c r="B16" s="51" t="str">
        <f t="shared" ca="1" si="5"/>
        <v>70 + 5,344 = ____</v>
      </c>
      <c r="C16" s="52"/>
      <c r="D16" s="81">
        <f t="shared" ca="1" si="6"/>
        <v>75.344000000000008</v>
      </c>
      <c r="E16" s="68">
        <f t="shared" ca="1" si="7"/>
        <v>70</v>
      </c>
      <c r="F16" s="73">
        <f t="shared" ca="1" si="8"/>
        <v>5.34</v>
      </c>
      <c r="G16" s="75">
        <f t="shared" ca="1" si="9"/>
        <v>4.0000000000000001E-3</v>
      </c>
      <c r="J16" s="50">
        <f t="shared" si="18"/>
        <v>12</v>
      </c>
      <c r="K16" s="51" t="str">
        <f t="shared" ca="1" si="10"/>
        <v>56 x 11 = ____</v>
      </c>
      <c r="L16" s="52"/>
      <c r="M16" s="67">
        <f t="shared" ca="1" si="11"/>
        <v>616</v>
      </c>
      <c r="N16" s="68">
        <f t="shared" ca="1" si="12"/>
        <v>56</v>
      </c>
      <c r="O16" s="68">
        <v>11</v>
      </c>
      <c r="S16" s="50">
        <f t="shared" si="19"/>
        <v>12</v>
      </c>
      <c r="T16" s="51" t="str">
        <f t="shared" ca="1" si="20"/>
        <v xml:space="preserve">______ &lt; 786,66 &lt; ______ </v>
      </c>
      <c r="U16" s="55"/>
      <c r="V16" s="71">
        <f t="shared" ca="1" si="21"/>
        <v>786</v>
      </c>
      <c r="W16" s="72">
        <f t="shared" ca="1" si="22"/>
        <v>787</v>
      </c>
      <c r="X16" s="73">
        <f t="shared" ca="1" si="23"/>
        <v>786.66</v>
      </c>
      <c r="Y16" s="74">
        <f t="shared" ca="1" si="13"/>
        <v>786</v>
      </c>
      <c r="Z16" s="68"/>
      <c r="AC16" s="50">
        <f t="shared" si="24"/>
        <v>12</v>
      </c>
      <c r="AD16" s="51" t="str">
        <f t="shared" ca="1" si="14"/>
        <v xml:space="preserve"> La moitié de 39 est  ____</v>
      </c>
      <c r="AE16" s="52"/>
      <c r="AF16" s="82">
        <f t="shared" ca="1" si="15"/>
        <v>19.5</v>
      </c>
      <c r="AG16" s="68">
        <f t="shared" ca="1" si="16"/>
        <v>39</v>
      </c>
      <c r="AH16" s="68">
        <v>2</v>
      </c>
    </row>
    <row r="17" spans="1:38" s="1" customFormat="1" x14ac:dyDescent="0.4">
      <c r="A17" s="50">
        <f t="shared" si="17"/>
        <v>13</v>
      </c>
      <c r="B17" s="51" t="str">
        <f t="shared" ca="1" si="5"/>
        <v>48 + 4,484 = ____</v>
      </c>
      <c r="C17" s="52"/>
      <c r="D17" s="81">
        <f t="shared" ca="1" si="6"/>
        <v>52.484000000000002</v>
      </c>
      <c r="E17" s="68">
        <f t="shared" ca="1" si="7"/>
        <v>48</v>
      </c>
      <c r="F17" s="73">
        <f t="shared" ca="1" si="8"/>
        <v>4.4800000000000004</v>
      </c>
      <c r="G17" s="75">
        <f t="shared" ca="1" si="9"/>
        <v>4.0000000000000001E-3</v>
      </c>
      <c r="J17" s="50">
        <f t="shared" si="18"/>
        <v>13</v>
      </c>
      <c r="K17" s="51" t="str">
        <f t="shared" ca="1" si="10"/>
        <v>63 x 11 = ____</v>
      </c>
      <c r="L17" s="52"/>
      <c r="M17" s="67">
        <f t="shared" ca="1" si="11"/>
        <v>693</v>
      </c>
      <c r="N17" s="68">
        <f t="shared" ca="1" si="12"/>
        <v>63</v>
      </c>
      <c r="O17" s="68">
        <v>11</v>
      </c>
      <c r="S17" s="50">
        <f t="shared" si="19"/>
        <v>13</v>
      </c>
      <c r="T17" s="51" t="str">
        <f t="shared" ca="1" si="20"/>
        <v xml:space="preserve">______ &lt; 991,16 &lt; ______ </v>
      </c>
      <c r="U17" s="55"/>
      <c r="V17" s="71">
        <f t="shared" ca="1" si="21"/>
        <v>991</v>
      </c>
      <c r="W17" s="72">
        <f t="shared" ca="1" si="22"/>
        <v>992</v>
      </c>
      <c r="X17" s="73">
        <f t="shared" ca="1" si="23"/>
        <v>991.16</v>
      </c>
      <c r="Y17" s="74">
        <f t="shared" ca="1" si="13"/>
        <v>991</v>
      </c>
      <c r="AC17" s="50">
        <f t="shared" si="24"/>
        <v>13</v>
      </c>
      <c r="AD17" s="51" t="str">
        <f t="shared" ca="1" si="14"/>
        <v xml:space="preserve"> La moitié de 53 est  ____</v>
      </c>
      <c r="AE17" s="52"/>
      <c r="AF17" s="82">
        <f t="shared" ca="1" si="15"/>
        <v>26.5</v>
      </c>
      <c r="AG17" s="68">
        <f t="shared" ca="1" si="16"/>
        <v>53</v>
      </c>
      <c r="AH17" s="68">
        <v>2</v>
      </c>
    </row>
    <row r="18" spans="1:38" s="1" customFormat="1" x14ac:dyDescent="0.4">
      <c r="A18" s="50">
        <f t="shared" si="17"/>
        <v>14</v>
      </c>
      <c r="B18" s="51" t="str">
        <f t="shared" ca="1" si="5"/>
        <v>29 + 8,892 = ____</v>
      </c>
      <c r="C18" s="52"/>
      <c r="D18" s="81">
        <f t="shared" ca="1" si="6"/>
        <v>37.892000000000003</v>
      </c>
      <c r="E18" s="68">
        <f t="shared" ca="1" si="7"/>
        <v>29</v>
      </c>
      <c r="F18" s="73">
        <f t="shared" ca="1" si="8"/>
        <v>8.89</v>
      </c>
      <c r="G18" s="75">
        <f t="shared" ca="1" si="9"/>
        <v>2E-3</v>
      </c>
      <c r="J18" s="50">
        <f t="shared" si="18"/>
        <v>14</v>
      </c>
      <c r="K18" s="51" t="str">
        <f t="shared" ca="1" si="10"/>
        <v>59 x 11 = ____</v>
      </c>
      <c r="L18" s="52"/>
      <c r="M18" s="67">
        <f t="shared" ca="1" si="11"/>
        <v>649</v>
      </c>
      <c r="N18" s="68">
        <f t="shared" ca="1" si="12"/>
        <v>59</v>
      </c>
      <c r="O18" s="68">
        <v>11</v>
      </c>
      <c r="S18" s="50">
        <f t="shared" si="19"/>
        <v>14</v>
      </c>
      <c r="T18" s="51" t="str">
        <f t="shared" ca="1" si="20"/>
        <v xml:space="preserve">______ &lt; 506,34 &lt; ______ </v>
      </c>
      <c r="U18" s="55"/>
      <c r="V18" s="71">
        <f t="shared" ca="1" si="21"/>
        <v>506</v>
      </c>
      <c r="W18" s="72">
        <f t="shared" ca="1" si="22"/>
        <v>507</v>
      </c>
      <c r="X18" s="73">
        <f t="shared" ca="1" si="23"/>
        <v>506.34</v>
      </c>
      <c r="Y18" s="74">
        <f t="shared" ca="1" si="13"/>
        <v>506</v>
      </c>
      <c r="AC18" s="50">
        <f t="shared" si="24"/>
        <v>14</v>
      </c>
      <c r="AD18" s="51" t="str">
        <f t="shared" ca="1" si="14"/>
        <v xml:space="preserve"> La moitié de 77 est  ____</v>
      </c>
      <c r="AE18" s="52"/>
      <c r="AF18" s="82">
        <f t="shared" ca="1" si="15"/>
        <v>38.5</v>
      </c>
      <c r="AG18" s="68">
        <f t="shared" ca="1" si="16"/>
        <v>77</v>
      </c>
      <c r="AH18" s="68">
        <v>2</v>
      </c>
    </row>
    <row r="19" spans="1:38" s="1" customFormat="1" x14ac:dyDescent="0.4">
      <c r="A19" s="50">
        <f t="shared" si="17"/>
        <v>15</v>
      </c>
      <c r="B19" s="51" t="str">
        <f t="shared" ca="1" si="5"/>
        <v>72 + 6,211 = ____</v>
      </c>
      <c r="C19" s="52"/>
      <c r="D19" s="81">
        <f t="shared" ca="1" si="6"/>
        <v>78.210999999999999</v>
      </c>
      <c r="E19" s="68">
        <f t="shared" ca="1" si="7"/>
        <v>72</v>
      </c>
      <c r="F19" s="73">
        <f t="shared" ca="1" si="8"/>
        <v>6.21</v>
      </c>
      <c r="G19" s="75">
        <f t="shared" ca="1" si="9"/>
        <v>1E-3</v>
      </c>
      <c r="J19" s="50">
        <f t="shared" si="18"/>
        <v>15</v>
      </c>
      <c r="K19" s="51" t="str">
        <f t="shared" ca="1" si="10"/>
        <v>98 x 11 = ____</v>
      </c>
      <c r="L19" s="52"/>
      <c r="M19" s="67">
        <f t="shared" ca="1" si="11"/>
        <v>1078</v>
      </c>
      <c r="N19" s="68">
        <f t="shared" ca="1" si="12"/>
        <v>98</v>
      </c>
      <c r="O19" s="68">
        <v>11</v>
      </c>
      <c r="S19" s="50">
        <f t="shared" si="19"/>
        <v>15</v>
      </c>
      <c r="T19" s="51" t="str">
        <f t="shared" ca="1" si="20"/>
        <v xml:space="preserve">______ &lt; 764,64 &lt; ______ </v>
      </c>
      <c r="U19" s="55"/>
      <c r="V19" s="71">
        <f t="shared" ca="1" si="21"/>
        <v>764</v>
      </c>
      <c r="W19" s="72">
        <f t="shared" ca="1" si="22"/>
        <v>765</v>
      </c>
      <c r="X19" s="73">
        <f t="shared" ca="1" si="23"/>
        <v>764.64</v>
      </c>
      <c r="Y19" s="74">
        <f t="shared" ca="1" si="13"/>
        <v>764</v>
      </c>
      <c r="Z19" s="74"/>
      <c r="AC19" s="50">
        <f t="shared" si="24"/>
        <v>15</v>
      </c>
      <c r="AD19" s="51" t="str">
        <f t="shared" ca="1" si="14"/>
        <v xml:space="preserve"> La moitié de 97 est  ____</v>
      </c>
      <c r="AE19" s="52"/>
      <c r="AF19" s="82">
        <f t="shared" ca="1" si="15"/>
        <v>48.5</v>
      </c>
      <c r="AG19" s="68">
        <f t="shared" ca="1" si="16"/>
        <v>97</v>
      </c>
      <c r="AH19" s="68">
        <v>2</v>
      </c>
    </row>
    <row r="20" spans="1:38" s="1" customFormat="1" x14ac:dyDescent="0.4">
      <c r="A20" s="50">
        <f t="shared" si="17"/>
        <v>16</v>
      </c>
      <c r="B20" s="51" t="str">
        <f t="shared" ca="1" si="5"/>
        <v>55 + 6,457 = ____</v>
      </c>
      <c r="C20" s="52"/>
      <c r="D20" s="81">
        <f t="shared" ca="1" si="6"/>
        <v>61.457000000000001</v>
      </c>
      <c r="E20" s="68">
        <f t="shared" ca="1" si="7"/>
        <v>55</v>
      </c>
      <c r="F20" s="73">
        <f t="shared" ca="1" si="8"/>
        <v>6.45</v>
      </c>
      <c r="G20" s="75">
        <f t="shared" ca="1" si="9"/>
        <v>7.0000000000000001E-3</v>
      </c>
      <c r="J20" s="50">
        <f t="shared" si="18"/>
        <v>16</v>
      </c>
      <c r="K20" s="51" t="str">
        <f t="shared" ca="1" si="10"/>
        <v>35 x 11 = ____</v>
      </c>
      <c r="L20" s="52"/>
      <c r="M20" s="67">
        <f t="shared" ca="1" si="11"/>
        <v>385</v>
      </c>
      <c r="N20" s="68">
        <f t="shared" ca="1" si="12"/>
        <v>35</v>
      </c>
      <c r="O20" s="68">
        <v>11</v>
      </c>
      <c r="S20" s="50">
        <f t="shared" si="19"/>
        <v>16</v>
      </c>
      <c r="T20" s="51" t="str">
        <f t="shared" ca="1" si="20"/>
        <v xml:space="preserve">______ &lt; 814,36 &lt; ______ </v>
      </c>
      <c r="U20" s="55"/>
      <c r="V20" s="71">
        <f t="shared" ca="1" si="21"/>
        <v>814</v>
      </c>
      <c r="W20" s="72">
        <f t="shared" ca="1" si="22"/>
        <v>815</v>
      </c>
      <c r="X20" s="73">
        <f t="shared" ca="1" si="23"/>
        <v>814.36</v>
      </c>
      <c r="Y20" s="74">
        <f t="shared" ca="1" si="13"/>
        <v>814</v>
      </c>
      <c r="Z20" s="75"/>
      <c r="AC20" s="50">
        <f t="shared" si="24"/>
        <v>16</v>
      </c>
      <c r="AD20" s="51" t="str">
        <f t="shared" ca="1" si="14"/>
        <v xml:space="preserve"> La moitié de 27 est  ____</v>
      </c>
      <c r="AE20" s="52"/>
      <c r="AF20" s="82">
        <f t="shared" ca="1" si="15"/>
        <v>13.5</v>
      </c>
      <c r="AG20" s="68">
        <f t="shared" ca="1" si="16"/>
        <v>27</v>
      </c>
      <c r="AH20" s="68">
        <v>2</v>
      </c>
    </row>
    <row r="21" spans="1:38" s="1" customFormat="1" x14ac:dyDescent="0.4">
      <c r="A21" s="50">
        <f t="shared" si="17"/>
        <v>17</v>
      </c>
      <c r="B21" s="51" t="str">
        <f t="shared" ca="1" si="5"/>
        <v>95 + 9,458 = ____</v>
      </c>
      <c r="C21" s="52"/>
      <c r="D21" s="81">
        <f t="shared" ca="1" si="6"/>
        <v>104.458</v>
      </c>
      <c r="E21" s="68">
        <f t="shared" ca="1" si="7"/>
        <v>95</v>
      </c>
      <c r="F21" s="73">
        <f t="shared" ca="1" si="8"/>
        <v>9.4499999999999993</v>
      </c>
      <c r="G21" s="75">
        <f t="shared" ca="1" si="9"/>
        <v>8.0000000000000002E-3</v>
      </c>
      <c r="J21" s="50">
        <f t="shared" si="18"/>
        <v>17</v>
      </c>
      <c r="K21" s="51" t="str">
        <f t="shared" ca="1" si="10"/>
        <v>70 x 11 = ____</v>
      </c>
      <c r="L21" s="52"/>
      <c r="M21" s="67">
        <f t="shared" ca="1" si="11"/>
        <v>770</v>
      </c>
      <c r="N21" s="68">
        <f t="shared" ca="1" si="12"/>
        <v>70</v>
      </c>
      <c r="O21" s="68">
        <v>11</v>
      </c>
      <c r="S21" s="50">
        <f t="shared" si="19"/>
        <v>17</v>
      </c>
      <c r="T21" s="51" t="str">
        <f t="shared" ca="1" si="20"/>
        <v xml:space="preserve">______ &lt; 534,4 &lt; ______ </v>
      </c>
      <c r="U21" s="55"/>
      <c r="V21" s="71">
        <f t="shared" ca="1" si="21"/>
        <v>534</v>
      </c>
      <c r="W21" s="72">
        <f t="shared" ca="1" si="22"/>
        <v>535</v>
      </c>
      <c r="X21" s="73">
        <f t="shared" ca="1" si="23"/>
        <v>534.4</v>
      </c>
      <c r="Y21" s="74">
        <f t="shared" ca="1" si="13"/>
        <v>534</v>
      </c>
      <c r="Z21" s="75"/>
      <c r="AC21" s="50">
        <f t="shared" si="24"/>
        <v>17</v>
      </c>
      <c r="AD21" s="51" t="str">
        <f t="shared" ca="1" si="14"/>
        <v xml:space="preserve"> La moitié de 71 est  ____</v>
      </c>
      <c r="AE21" s="52"/>
      <c r="AF21" s="82">
        <f t="shared" ca="1" si="15"/>
        <v>35.5</v>
      </c>
      <c r="AG21" s="68">
        <f t="shared" ca="1" si="16"/>
        <v>71</v>
      </c>
      <c r="AH21" s="68">
        <v>2</v>
      </c>
    </row>
    <row r="22" spans="1:38" s="1" customFormat="1" x14ac:dyDescent="0.4">
      <c r="A22" s="50">
        <f t="shared" si="17"/>
        <v>18</v>
      </c>
      <c r="B22" s="51" t="str">
        <f t="shared" ca="1" si="5"/>
        <v>75 + 7,319 = ____</v>
      </c>
      <c r="C22" s="52"/>
      <c r="D22" s="81">
        <f t="shared" ca="1" si="6"/>
        <v>82.319000000000003</v>
      </c>
      <c r="E22" s="68">
        <f t="shared" ca="1" si="7"/>
        <v>75</v>
      </c>
      <c r="F22" s="73">
        <f t="shared" ca="1" si="8"/>
        <v>7.31</v>
      </c>
      <c r="G22" s="75">
        <f t="shared" ca="1" si="9"/>
        <v>8.9999999999999993E-3</v>
      </c>
      <c r="J22" s="50">
        <f t="shared" si="18"/>
        <v>18</v>
      </c>
      <c r="K22" s="51" t="str">
        <f t="shared" ca="1" si="10"/>
        <v>60 x 11 = ____</v>
      </c>
      <c r="L22" s="52"/>
      <c r="M22" s="67">
        <f t="shared" ca="1" si="11"/>
        <v>660</v>
      </c>
      <c r="N22" s="68">
        <f t="shared" ca="1" si="12"/>
        <v>60</v>
      </c>
      <c r="O22" s="68">
        <v>11</v>
      </c>
      <c r="S22" s="50">
        <f t="shared" si="19"/>
        <v>18</v>
      </c>
      <c r="T22" s="51" t="str">
        <f t="shared" ca="1" si="20"/>
        <v xml:space="preserve">______ &lt; 135 &lt; ______ </v>
      </c>
      <c r="U22" s="55"/>
      <c r="V22" s="71">
        <f t="shared" ca="1" si="21"/>
        <v>135</v>
      </c>
      <c r="W22" s="72">
        <f t="shared" ca="1" si="22"/>
        <v>136</v>
      </c>
      <c r="X22" s="73">
        <f t="shared" ca="1" si="23"/>
        <v>135</v>
      </c>
      <c r="Y22" s="74">
        <f t="shared" ca="1" si="13"/>
        <v>135</v>
      </c>
      <c r="Z22" s="68"/>
      <c r="AC22" s="50">
        <f t="shared" si="24"/>
        <v>18</v>
      </c>
      <c r="AD22" s="51" t="str">
        <f t="shared" ca="1" si="14"/>
        <v xml:space="preserve"> La moitié de 53 est  ____</v>
      </c>
      <c r="AE22" s="52"/>
      <c r="AF22" s="82">
        <f t="shared" ca="1" si="15"/>
        <v>26.5</v>
      </c>
      <c r="AG22" s="68">
        <f t="shared" ca="1" si="16"/>
        <v>53</v>
      </c>
      <c r="AH22" s="68">
        <v>2</v>
      </c>
    </row>
    <row r="23" spans="1:38" s="1" customFormat="1" x14ac:dyDescent="0.4">
      <c r="A23" s="50">
        <f t="shared" si="17"/>
        <v>19</v>
      </c>
      <c r="B23" s="51" t="str">
        <f t="shared" ca="1" si="5"/>
        <v>54 + 3,347 = ____</v>
      </c>
      <c r="C23" s="52"/>
      <c r="D23" s="81">
        <f t="shared" ca="1" si="6"/>
        <v>57.347000000000001</v>
      </c>
      <c r="E23" s="68">
        <f t="shared" ca="1" si="7"/>
        <v>54</v>
      </c>
      <c r="F23" s="73">
        <f t="shared" ca="1" si="8"/>
        <v>3.34</v>
      </c>
      <c r="G23" s="75">
        <f t="shared" ca="1" si="9"/>
        <v>7.0000000000000001E-3</v>
      </c>
      <c r="J23" s="50">
        <f t="shared" si="18"/>
        <v>19</v>
      </c>
      <c r="K23" s="51" t="str">
        <f t="shared" ca="1" si="10"/>
        <v>90 x 11 = ____</v>
      </c>
      <c r="L23" s="52"/>
      <c r="M23" s="67">
        <f t="shared" ca="1" si="11"/>
        <v>990</v>
      </c>
      <c r="N23" s="68">
        <f t="shared" ca="1" si="12"/>
        <v>90</v>
      </c>
      <c r="O23" s="68">
        <v>11</v>
      </c>
      <c r="S23" s="50">
        <f t="shared" si="19"/>
        <v>19</v>
      </c>
      <c r="T23" s="51" t="str">
        <f t="shared" ca="1" si="20"/>
        <v xml:space="preserve">______ &lt; 277,11 &lt; ______ </v>
      </c>
      <c r="U23" s="55"/>
      <c r="V23" s="71">
        <f t="shared" ca="1" si="21"/>
        <v>277</v>
      </c>
      <c r="W23" s="72">
        <f t="shared" ca="1" si="22"/>
        <v>278</v>
      </c>
      <c r="X23" s="73">
        <f t="shared" ca="1" si="23"/>
        <v>277.11</v>
      </c>
      <c r="Y23" s="74">
        <f t="shared" ca="1" si="13"/>
        <v>277</v>
      </c>
      <c r="AC23" s="50">
        <f t="shared" si="24"/>
        <v>19</v>
      </c>
      <c r="AD23" s="51" t="str">
        <f t="shared" ca="1" si="14"/>
        <v xml:space="preserve"> La moitié de 79 est  ____</v>
      </c>
      <c r="AE23" s="52"/>
      <c r="AF23" s="82">
        <f t="shared" ca="1" si="15"/>
        <v>39.5</v>
      </c>
      <c r="AG23" s="68">
        <f t="shared" ca="1" si="16"/>
        <v>79</v>
      </c>
      <c r="AH23" s="68">
        <v>2</v>
      </c>
    </row>
    <row r="24" spans="1:38" s="1" customFormat="1" x14ac:dyDescent="0.4">
      <c r="A24" s="50">
        <f t="shared" si="17"/>
        <v>20</v>
      </c>
      <c r="B24" s="51" t="str">
        <f t="shared" ca="1" si="5"/>
        <v>54 + 3,655 = ____</v>
      </c>
      <c r="C24" s="52"/>
      <c r="D24" s="81">
        <f t="shared" ca="1" si="6"/>
        <v>57.655000000000001</v>
      </c>
      <c r="E24" s="68">
        <f t="shared" ca="1" si="7"/>
        <v>54</v>
      </c>
      <c r="F24" s="73">
        <f t="shared" ca="1" si="8"/>
        <v>3.65</v>
      </c>
      <c r="G24" s="75">
        <f t="shared" ca="1" si="9"/>
        <v>5.0000000000000001E-3</v>
      </c>
      <c r="J24" s="50">
        <f t="shared" si="18"/>
        <v>20</v>
      </c>
      <c r="K24" s="51" t="str">
        <f t="shared" ca="1" si="10"/>
        <v>75 x 11 = ____</v>
      </c>
      <c r="L24" s="52"/>
      <c r="M24" s="67">
        <f t="shared" ca="1" si="11"/>
        <v>825</v>
      </c>
      <c r="N24" s="68">
        <f t="shared" ca="1" si="12"/>
        <v>75</v>
      </c>
      <c r="O24" s="68">
        <v>11</v>
      </c>
      <c r="S24" s="50">
        <f t="shared" si="19"/>
        <v>20</v>
      </c>
      <c r="T24" s="51" t="str">
        <f t="shared" ca="1" si="20"/>
        <v xml:space="preserve">______ &lt; 842,02 &lt; ______ </v>
      </c>
      <c r="U24" s="55"/>
      <c r="V24" s="71">
        <f t="shared" ca="1" si="21"/>
        <v>842</v>
      </c>
      <c r="W24" s="72">
        <f t="shared" ca="1" si="22"/>
        <v>843</v>
      </c>
      <c r="X24" s="73">
        <f t="shared" ca="1" si="23"/>
        <v>842.02</v>
      </c>
      <c r="Y24" s="74">
        <f t="shared" ca="1" si="13"/>
        <v>842</v>
      </c>
      <c r="AC24" s="50">
        <f t="shared" si="24"/>
        <v>20</v>
      </c>
      <c r="AD24" s="51" t="str">
        <f t="shared" ca="1" si="14"/>
        <v xml:space="preserve"> La moitié de 71 est  ____</v>
      </c>
      <c r="AE24" s="52"/>
      <c r="AF24" s="82">
        <f t="shared" ca="1" si="15"/>
        <v>35.5</v>
      </c>
      <c r="AG24" s="68">
        <f t="shared" ca="1" si="16"/>
        <v>71</v>
      </c>
      <c r="AH24" s="68">
        <v>2</v>
      </c>
    </row>
    <row r="25" spans="1:38" s="1" customFormat="1" ht="7.5" customHeight="1" thickBot="1" x14ac:dyDescent="0.45">
      <c r="A25" s="54"/>
      <c r="B25" s="55"/>
      <c r="C25" s="52"/>
      <c r="D25" s="52"/>
      <c r="J25" s="54"/>
      <c r="K25" s="55"/>
      <c r="L25" s="52"/>
      <c r="M25" s="52"/>
      <c r="S25" s="50"/>
      <c r="T25" s="51"/>
      <c r="U25" s="55"/>
      <c r="V25" s="80"/>
      <c r="W25" s="77"/>
      <c r="X25" s="73"/>
      <c r="Y25" s="74"/>
      <c r="Z25" s="74"/>
      <c r="AC25" s="54"/>
      <c r="AD25" s="55"/>
      <c r="AE25" s="52"/>
      <c r="AF25" s="52"/>
    </row>
    <row r="26" spans="1:38" s="1" customFormat="1" ht="30" customHeight="1" thickBot="1" x14ac:dyDescent="0.45">
      <c r="A26" s="54"/>
      <c r="B26" s="56" t="s">
        <v>9</v>
      </c>
      <c r="C26" s="52"/>
      <c r="D26" s="52"/>
      <c r="J26" s="54"/>
      <c r="K26" s="56" t="s">
        <v>9</v>
      </c>
      <c r="L26" s="52"/>
      <c r="M26" s="52"/>
      <c r="S26" s="50"/>
      <c r="T26" s="56" t="s">
        <v>9</v>
      </c>
      <c r="U26" s="55"/>
      <c r="V26" s="108"/>
      <c r="W26" s="109"/>
      <c r="X26" s="68"/>
      <c r="Y26" s="73"/>
      <c r="Z26" s="75"/>
      <c r="AC26" s="54"/>
      <c r="AD26" s="56" t="s">
        <v>9</v>
      </c>
      <c r="AE26" s="52"/>
      <c r="AF26" s="52"/>
    </row>
    <row r="27" spans="1:38" s="1" customFormat="1" ht="7.5" customHeight="1" thickBot="1" x14ac:dyDescent="0.45">
      <c r="A27" s="57"/>
      <c r="B27" s="58"/>
      <c r="C27" s="59"/>
      <c r="D27" s="59"/>
      <c r="J27" s="57"/>
      <c r="K27" s="58"/>
      <c r="L27" s="59"/>
      <c r="M27" s="59"/>
      <c r="S27" s="78"/>
      <c r="T27" s="79"/>
      <c r="U27" s="58"/>
      <c r="V27" s="110"/>
      <c r="W27" s="111"/>
      <c r="X27" s="68"/>
      <c r="Y27" s="75"/>
      <c r="Z27" s="75"/>
      <c r="AC27" s="57"/>
      <c r="AD27" s="58"/>
      <c r="AE27" s="59"/>
      <c r="AF27" s="59"/>
    </row>
    <row r="28" spans="1:38" s="1" customFormat="1" ht="36" customHeight="1" thickTop="1" thickBot="1" x14ac:dyDescent="0.45">
      <c r="G28" s="1">
        <f ca="1">RAND()</f>
        <v>0.3999656868744621</v>
      </c>
      <c r="H28" s="1">
        <f ca="1">ROUND(+G28*1000,0)</f>
        <v>400</v>
      </c>
      <c r="P28" s="1">
        <f ca="1">RAND()</f>
        <v>0.1700565577118448</v>
      </c>
      <c r="Q28" s="1">
        <f ca="1">ROUND(+P28*1000,0)</f>
        <v>170</v>
      </c>
      <c r="V28" s="70"/>
      <c r="W28" s="70"/>
      <c r="X28" s="70"/>
      <c r="Y28" s="70"/>
      <c r="Z28" s="1">
        <f ca="1">RAND()</f>
        <v>0.64738036938699584</v>
      </c>
      <c r="AA28" s="1">
        <f ca="1">ROUND(+Z28*1000,0)</f>
        <v>647</v>
      </c>
      <c r="AC28" s="61"/>
      <c r="AD28" s="61"/>
      <c r="AE28" s="61"/>
      <c r="AF28" s="61"/>
      <c r="AG28" s="61"/>
      <c r="AH28" s="61"/>
      <c r="AI28" s="61"/>
      <c r="AJ28" s="61"/>
      <c r="AK28" s="61"/>
      <c r="AL28" s="61"/>
    </row>
    <row r="29" spans="1:38" s="1" customFormat="1" ht="52.5" customHeight="1" thickTop="1" thickBot="1" x14ac:dyDescent="0.45">
      <c r="A29" s="98" t="str">
        <f ca="1">"Entraînement                                                    Ceinture marron (série "&amp;H28&amp;")"</f>
        <v>Entraînement                                                    Ceinture marron (série 400)</v>
      </c>
      <c r="B29" s="99"/>
      <c r="C29" s="100"/>
      <c r="D29" s="44" t="s">
        <v>0</v>
      </c>
      <c r="J29" s="98" t="str">
        <f ca="1">"Entraînement                                                    Ceinture marron (série "&amp;Q28&amp;")"</f>
        <v>Entraînement                                                    Ceinture marron (série 170)</v>
      </c>
      <c r="K29" s="99"/>
      <c r="L29" s="100"/>
      <c r="M29" s="44" t="s">
        <v>0</v>
      </c>
      <c r="S29" s="98" t="str">
        <f ca="1">"Entraînement                                                    Ceinture marron (série "&amp;AA28&amp;")"</f>
        <v>Entraînement                                                    Ceinture marron (série 647)</v>
      </c>
      <c r="T29" s="99"/>
      <c r="U29" s="100"/>
      <c r="V29" s="112" t="s">
        <v>0</v>
      </c>
      <c r="W29" s="113"/>
      <c r="X29" s="70"/>
      <c r="Y29" s="70"/>
      <c r="AC29" s="101"/>
      <c r="AD29" s="101"/>
      <c r="AE29" s="101"/>
      <c r="AF29" s="60"/>
      <c r="AG29" s="61"/>
      <c r="AH29" s="61"/>
      <c r="AI29" s="61"/>
      <c r="AJ29" s="61"/>
      <c r="AK29" s="61"/>
      <c r="AL29" s="61"/>
    </row>
    <row r="30" spans="1:38" s="1" customFormat="1" ht="52.5" customHeight="1" thickTop="1" thickBot="1" x14ac:dyDescent="0.45">
      <c r="A30" s="95" t="s">
        <v>45</v>
      </c>
      <c r="B30" s="96"/>
      <c r="C30" s="97"/>
      <c r="D30" s="45" t="str">
        <f ca="1">"série "&amp;H28&amp;""</f>
        <v>série 400</v>
      </c>
      <c r="J30" s="95" t="s">
        <v>46</v>
      </c>
      <c r="K30" s="96"/>
      <c r="L30" s="97"/>
      <c r="M30" s="45" t="str">
        <f ca="1">"série "&amp;Q28&amp;""</f>
        <v>série 170</v>
      </c>
      <c r="S30" s="95" t="s">
        <v>41</v>
      </c>
      <c r="T30" s="96"/>
      <c r="U30" s="97"/>
      <c r="V30" s="114" t="str">
        <f ca="1">"série "&amp;AA28&amp;""</f>
        <v>série 647</v>
      </c>
      <c r="W30" s="115"/>
      <c r="X30" s="70"/>
      <c r="Y30" s="70"/>
      <c r="AC30" s="101"/>
      <c r="AD30" s="101"/>
      <c r="AE30" s="101"/>
      <c r="AF30" s="62"/>
      <c r="AG30" s="61"/>
      <c r="AH30" s="61"/>
      <c r="AI30" s="61"/>
      <c r="AJ30" s="61"/>
      <c r="AK30" s="61"/>
      <c r="AL30" s="61"/>
    </row>
    <row r="31" spans="1:38" s="1" customFormat="1" ht="21.75" thickTop="1" x14ac:dyDescent="0.4">
      <c r="A31" s="46"/>
      <c r="B31" s="47"/>
      <c r="C31" s="48"/>
      <c r="D31" s="49"/>
      <c r="J31" s="46"/>
      <c r="K31" s="47"/>
      <c r="L31" s="48"/>
      <c r="M31" s="49"/>
      <c r="S31" s="46"/>
      <c r="T31" s="47"/>
      <c r="U31" s="47"/>
      <c r="V31" s="116"/>
      <c r="W31" s="117"/>
      <c r="X31" s="70"/>
      <c r="Y31" s="70"/>
      <c r="AC31" s="61"/>
      <c r="AD31" s="61"/>
      <c r="AE31" s="61"/>
      <c r="AF31" s="63"/>
      <c r="AG31" s="61"/>
      <c r="AH31" s="61"/>
      <c r="AI31" s="61"/>
      <c r="AJ31" s="61"/>
      <c r="AK31" s="61"/>
      <c r="AL31" s="61"/>
    </row>
    <row r="32" spans="1:38" s="1" customFormat="1" x14ac:dyDescent="0.4">
      <c r="A32" s="50">
        <v>1</v>
      </c>
      <c r="B32" s="51" t="str">
        <f ca="1">F32+G32&amp;" - "&amp;E32&amp;" = ____"</f>
        <v>74,166 - 2 = ____</v>
      </c>
      <c r="C32" s="52"/>
      <c r="D32" s="81">
        <f ca="1">F32+G32-E32</f>
        <v>72.165999999999997</v>
      </c>
      <c r="E32" s="68">
        <f ca="1">RANDBETWEEN(2,49)</f>
        <v>2</v>
      </c>
      <c r="F32" s="75">
        <f ca="1">RANDBETWEEN(5000,9999)/100</f>
        <v>74.16</v>
      </c>
      <c r="G32" s="75">
        <f ca="1">RANDBETWEEN(0,9)/1000</f>
        <v>6.0000000000000001E-3</v>
      </c>
      <c r="J32" s="50">
        <v>1</v>
      </c>
      <c r="K32" s="65" t="str">
        <f ca="1">O32&amp;" x "&amp;N32&amp;" = ____"</f>
        <v>45,6 x 100 = ____</v>
      </c>
      <c r="L32" s="84"/>
      <c r="M32" s="85">
        <f ca="1">O32*N32</f>
        <v>4560</v>
      </c>
      <c r="N32" s="69" t="str">
        <f ca="1">CHOOSE(RANDBETWEEN(1,3),"10","100","1000")</f>
        <v>100</v>
      </c>
      <c r="O32" s="83">
        <f ca="1">RANDBETWEEN(1,9999)/100</f>
        <v>45.6</v>
      </c>
      <c r="S32" s="50">
        <v>1</v>
      </c>
      <c r="T32" s="51" t="str">
        <f ca="1">X32*100+Y32&amp;" pour aller à "&amp;(X32+1)*100&amp;" : ____"</f>
        <v>801 pour aller à 900 : ____</v>
      </c>
      <c r="U32" s="55"/>
      <c r="V32" s="118">
        <f ca="1">100-Y32</f>
        <v>99</v>
      </c>
      <c r="W32" s="119"/>
      <c r="X32" s="51">
        <f ca="1">RANDBETWEEN(1,9)</f>
        <v>8</v>
      </c>
      <c r="Y32" s="51">
        <f ca="1">RANDBETWEEN(1,99)</f>
        <v>1</v>
      </c>
      <c r="AC32" s="64"/>
      <c r="AD32" s="65"/>
      <c r="AE32" s="61"/>
      <c r="AF32" s="143"/>
      <c r="AG32" s="139"/>
      <c r="AH32" s="142"/>
      <c r="AI32" s="61"/>
      <c r="AJ32" s="61"/>
      <c r="AK32" s="61"/>
      <c r="AL32" s="61"/>
    </row>
    <row r="33" spans="1:38" s="1" customFormat="1" x14ac:dyDescent="0.4">
      <c r="A33" s="50">
        <f>A32+1</f>
        <v>2</v>
      </c>
      <c r="B33" s="51" t="str">
        <f t="shared" ref="B33:B51" ca="1" si="25">F33+G33&amp;" - "&amp;E33&amp;" = ____"</f>
        <v>67,851 - 10 = ____</v>
      </c>
      <c r="C33" s="52"/>
      <c r="D33" s="81">
        <f t="shared" ref="D33:D51" ca="1" si="26">F33+G33-E33</f>
        <v>57.850999999999999</v>
      </c>
      <c r="E33" s="68">
        <f t="shared" ref="E33:E51" ca="1" si="27">RANDBETWEEN(2,49)</f>
        <v>10</v>
      </c>
      <c r="F33" s="75">
        <f t="shared" ref="F33:F51" ca="1" si="28">RANDBETWEEN(5000,9999)/100</f>
        <v>67.849999999999994</v>
      </c>
      <c r="G33" s="75">
        <f t="shared" ref="G33:G51" ca="1" si="29">RANDBETWEEN(0,9)/1000</f>
        <v>1E-3</v>
      </c>
      <c r="J33" s="50">
        <f>J32+1</f>
        <v>2</v>
      </c>
      <c r="K33" s="65" t="str">
        <f t="shared" ref="K33:K51" ca="1" si="30">O33&amp;" x "&amp;N33&amp;" = ____"</f>
        <v>14,63 x 10 = ____</v>
      </c>
      <c r="L33" s="84"/>
      <c r="M33" s="85">
        <f t="shared" ref="M33:M51" ca="1" si="31">O33*N33</f>
        <v>146.30000000000001</v>
      </c>
      <c r="N33" s="69" t="str">
        <f t="shared" ref="N33:N51" ca="1" si="32">CHOOSE(RANDBETWEEN(1,3),"10","100","1000")</f>
        <v>10</v>
      </c>
      <c r="O33" s="83">
        <f t="shared" ref="O33:O51" ca="1" si="33">RANDBETWEEN(1,9999)/100</f>
        <v>14.63</v>
      </c>
      <c r="S33" s="50">
        <f>S32+1</f>
        <v>2</v>
      </c>
      <c r="T33" s="51" t="str">
        <f t="shared" ref="T33:T51" ca="1" si="34">X33*100+Y33&amp;" pour aller à "&amp;(X33+1)*100&amp;" : ____"</f>
        <v>639 pour aller à 700 : ____</v>
      </c>
      <c r="U33" s="55"/>
      <c r="V33" s="118">
        <f t="shared" ref="V33:V51" ca="1" si="35">100-Y33</f>
        <v>61</v>
      </c>
      <c r="W33" s="119"/>
      <c r="X33" s="51">
        <f t="shared" ref="X33:X51" ca="1" si="36">RANDBETWEEN(1,9)</f>
        <v>6</v>
      </c>
      <c r="Y33" s="51">
        <f t="shared" ref="Y33:Y51" ca="1" si="37">RANDBETWEEN(1,99)</f>
        <v>39</v>
      </c>
      <c r="AC33" s="64"/>
      <c r="AD33" s="65"/>
      <c r="AE33" s="61"/>
      <c r="AF33" s="143"/>
      <c r="AG33" s="139"/>
      <c r="AH33" s="142"/>
      <c r="AI33" s="61"/>
      <c r="AJ33" s="61"/>
      <c r="AK33" s="61"/>
      <c r="AL33" s="61"/>
    </row>
    <row r="34" spans="1:38" s="1" customFormat="1" x14ac:dyDescent="0.4">
      <c r="A34" s="50">
        <f>A33+1</f>
        <v>3</v>
      </c>
      <c r="B34" s="51" t="str">
        <f t="shared" ca="1" si="25"/>
        <v>74,251 - 41 = ____</v>
      </c>
      <c r="C34" s="52"/>
      <c r="D34" s="81">
        <f t="shared" ca="1" si="26"/>
        <v>33.251000000000005</v>
      </c>
      <c r="E34" s="68">
        <f t="shared" ca="1" si="27"/>
        <v>41</v>
      </c>
      <c r="F34" s="75">
        <f t="shared" ca="1" si="28"/>
        <v>74.25</v>
      </c>
      <c r="G34" s="75">
        <f t="shared" ca="1" si="29"/>
        <v>1E-3</v>
      </c>
      <c r="J34" s="50">
        <f>J33+1</f>
        <v>3</v>
      </c>
      <c r="K34" s="65" t="str">
        <f t="shared" ca="1" si="30"/>
        <v>31,23 x 1000 = ____</v>
      </c>
      <c r="L34" s="84"/>
      <c r="M34" s="85">
        <f t="shared" ca="1" si="31"/>
        <v>31230</v>
      </c>
      <c r="N34" s="69" t="str">
        <f t="shared" ca="1" si="32"/>
        <v>1000</v>
      </c>
      <c r="O34" s="83">
        <f t="shared" ca="1" si="33"/>
        <v>31.23</v>
      </c>
      <c r="S34" s="50">
        <f>S33+1</f>
        <v>3</v>
      </c>
      <c r="T34" s="51" t="str">
        <f t="shared" ca="1" si="34"/>
        <v>512 pour aller à 600 : ____</v>
      </c>
      <c r="U34" s="55"/>
      <c r="V34" s="118">
        <f t="shared" ca="1" si="35"/>
        <v>88</v>
      </c>
      <c r="W34" s="119"/>
      <c r="X34" s="51">
        <f t="shared" ca="1" si="36"/>
        <v>5</v>
      </c>
      <c r="Y34" s="51">
        <f t="shared" ca="1" si="37"/>
        <v>12</v>
      </c>
      <c r="AC34" s="64"/>
      <c r="AD34" s="65"/>
      <c r="AE34" s="61"/>
      <c r="AF34" s="143"/>
      <c r="AG34" s="139"/>
      <c r="AH34" s="142"/>
      <c r="AI34" s="61"/>
      <c r="AJ34" s="61"/>
      <c r="AK34" s="61"/>
      <c r="AL34" s="61"/>
    </row>
    <row r="35" spans="1:38" s="1" customFormat="1" x14ac:dyDescent="0.4">
      <c r="A35" s="50">
        <f t="shared" ref="A35:A51" si="38">A34+1</f>
        <v>4</v>
      </c>
      <c r="B35" s="51" t="str">
        <f t="shared" ca="1" si="25"/>
        <v>58,399 - 41 = ____</v>
      </c>
      <c r="C35" s="52"/>
      <c r="D35" s="81">
        <f t="shared" ca="1" si="26"/>
        <v>17.399000000000001</v>
      </c>
      <c r="E35" s="68">
        <f t="shared" ca="1" si="27"/>
        <v>41</v>
      </c>
      <c r="F35" s="75">
        <f t="shared" ca="1" si="28"/>
        <v>58.39</v>
      </c>
      <c r="G35" s="75">
        <f t="shared" ca="1" si="29"/>
        <v>8.9999999999999993E-3</v>
      </c>
      <c r="J35" s="50">
        <f t="shared" ref="J35:J51" si="39">J34+1</f>
        <v>4</v>
      </c>
      <c r="K35" s="65" t="str">
        <f t="shared" ca="1" si="30"/>
        <v>54,89 x 100 = ____</v>
      </c>
      <c r="L35" s="84"/>
      <c r="M35" s="85">
        <f t="shared" ca="1" si="31"/>
        <v>5489</v>
      </c>
      <c r="N35" s="69" t="str">
        <f t="shared" ca="1" si="32"/>
        <v>100</v>
      </c>
      <c r="O35" s="83">
        <f t="shared" ca="1" si="33"/>
        <v>54.89</v>
      </c>
      <c r="S35" s="50">
        <f t="shared" ref="S35:S51" si="40">S34+1</f>
        <v>4</v>
      </c>
      <c r="T35" s="51" t="str">
        <f t="shared" ca="1" si="34"/>
        <v>916 pour aller à 1000 : ____</v>
      </c>
      <c r="U35" s="55"/>
      <c r="V35" s="118">
        <f t="shared" ca="1" si="35"/>
        <v>84</v>
      </c>
      <c r="W35" s="119"/>
      <c r="X35" s="51">
        <f t="shared" ca="1" si="36"/>
        <v>9</v>
      </c>
      <c r="Y35" s="51">
        <f t="shared" ca="1" si="37"/>
        <v>16</v>
      </c>
      <c r="AC35" s="64"/>
      <c r="AD35" s="65"/>
      <c r="AE35" s="61"/>
      <c r="AF35" s="143"/>
      <c r="AG35" s="139"/>
      <c r="AH35" s="142"/>
      <c r="AI35" s="61"/>
      <c r="AJ35" s="61"/>
      <c r="AK35" s="61"/>
      <c r="AL35" s="61"/>
    </row>
    <row r="36" spans="1:38" s="1" customFormat="1" x14ac:dyDescent="0.4">
      <c r="A36" s="50">
        <f t="shared" si="38"/>
        <v>5</v>
      </c>
      <c r="B36" s="51" t="str">
        <f t="shared" ca="1" si="25"/>
        <v>58,19 - 41 = ____</v>
      </c>
      <c r="C36" s="52"/>
      <c r="D36" s="81">
        <f t="shared" ca="1" si="26"/>
        <v>17.189999999999998</v>
      </c>
      <c r="E36" s="68">
        <f t="shared" ca="1" si="27"/>
        <v>41</v>
      </c>
      <c r="F36" s="75">
        <f t="shared" ca="1" si="28"/>
        <v>58.19</v>
      </c>
      <c r="G36" s="75">
        <f t="shared" ca="1" si="29"/>
        <v>0</v>
      </c>
      <c r="J36" s="50">
        <f t="shared" si="39"/>
        <v>5</v>
      </c>
      <c r="K36" s="65" t="str">
        <f t="shared" ca="1" si="30"/>
        <v>43,22 x 1000 = ____</v>
      </c>
      <c r="L36" s="84"/>
      <c r="M36" s="85">
        <f t="shared" ca="1" si="31"/>
        <v>43220</v>
      </c>
      <c r="N36" s="69" t="str">
        <f t="shared" ca="1" si="32"/>
        <v>1000</v>
      </c>
      <c r="O36" s="83">
        <f t="shared" ca="1" si="33"/>
        <v>43.22</v>
      </c>
      <c r="S36" s="50">
        <f t="shared" si="40"/>
        <v>5</v>
      </c>
      <c r="T36" s="51" t="str">
        <f t="shared" ca="1" si="34"/>
        <v>224 pour aller à 300 : ____</v>
      </c>
      <c r="U36" s="55"/>
      <c r="V36" s="118">
        <f t="shared" ca="1" si="35"/>
        <v>76</v>
      </c>
      <c r="W36" s="119"/>
      <c r="X36" s="51">
        <f t="shared" ca="1" si="36"/>
        <v>2</v>
      </c>
      <c r="Y36" s="51">
        <f t="shared" ca="1" si="37"/>
        <v>24</v>
      </c>
      <c r="AC36" s="64"/>
      <c r="AD36" s="65"/>
      <c r="AE36" s="61"/>
      <c r="AF36" s="143"/>
      <c r="AG36" s="139"/>
      <c r="AH36" s="142"/>
      <c r="AI36" s="61"/>
      <c r="AJ36" s="61"/>
      <c r="AK36" s="61"/>
      <c r="AL36" s="61"/>
    </row>
    <row r="37" spans="1:38" s="1" customFormat="1" x14ac:dyDescent="0.4">
      <c r="A37" s="50">
        <f t="shared" si="38"/>
        <v>6</v>
      </c>
      <c r="B37" s="51" t="str">
        <f t="shared" ca="1" si="25"/>
        <v>92,192 - 46 = ____</v>
      </c>
      <c r="C37" s="52"/>
      <c r="D37" s="81">
        <f t="shared" ca="1" si="26"/>
        <v>46.191999999999993</v>
      </c>
      <c r="E37" s="68">
        <f t="shared" ca="1" si="27"/>
        <v>46</v>
      </c>
      <c r="F37" s="75">
        <f t="shared" ca="1" si="28"/>
        <v>92.19</v>
      </c>
      <c r="G37" s="75">
        <f t="shared" ca="1" si="29"/>
        <v>2E-3</v>
      </c>
      <c r="J37" s="50">
        <f t="shared" si="39"/>
        <v>6</v>
      </c>
      <c r="K37" s="65" t="str">
        <f t="shared" ca="1" si="30"/>
        <v>12,36 x 1000 = ____</v>
      </c>
      <c r="L37" s="84"/>
      <c r="M37" s="85">
        <f t="shared" ca="1" si="31"/>
        <v>12360</v>
      </c>
      <c r="N37" s="69" t="str">
        <f t="shared" ca="1" si="32"/>
        <v>1000</v>
      </c>
      <c r="O37" s="83">
        <f t="shared" ca="1" si="33"/>
        <v>12.36</v>
      </c>
      <c r="S37" s="50">
        <f t="shared" si="40"/>
        <v>6</v>
      </c>
      <c r="T37" s="51" t="str">
        <f t="shared" ca="1" si="34"/>
        <v>939 pour aller à 1000 : ____</v>
      </c>
      <c r="U37" s="55"/>
      <c r="V37" s="118">
        <f t="shared" ca="1" si="35"/>
        <v>61</v>
      </c>
      <c r="W37" s="119"/>
      <c r="X37" s="51">
        <f t="shared" ca="1" si="36"/>
        <v>9</v>
      </c>
      <c r="Y37" s="51">
        <f t="shared" ca="1" si="37"/>
        <v>39</v>
      </c>
      <c r="AC37" s="64"/>
      <c r="AD37" s="65"/>
      <c r="AE37" s="61"/>
      <c r="AF37" s="143"/>
      <c r="AG37" s="139"/>
      <c r="AH37" s="142"/>
      <c r="AI37" s="61"/>
      <c r="AJ37" s="61"/>
      <c r="AK37" s="61"/>
      <c r="AL37" s="61"/>
    </row>
    <row r="38" spans="1:38" s="1" customFormat="1" x14ac:dyDescent="0.4">
      <c r="A38" s="50">
        <f t="shared" si="38"/>
        <v>7</v>
      </c>
      <c r="B38" s="51" t="str">
        <f t="shared" ca="1" si="25"/>
        <v>86,52 - 41 = ____</v>
      </c>
      <c r="C38" s="52"/>
      <c r="D38" s="81">
        <f t="shared" ca="1" si="26"/>
        <v>45.519999999999996</v>
      </c>
      <c r="E38" s="68">
        <f t="shared" ca="1" si="27"/>
        <v>41</v>
      </c>
      <c r="F38" s="75">
        <f t="shared" ca="1" si="28"/>
        <v>86.52</v>
      </c>
      <c r="G38" s="75">
        <f t="shared" ca="1" si="29"/>
        <v>0</v>
      </c>
      <c r="J38" s="50">
        <f t="shared" si="39"/>
        <v>7</v>
      </c>
      <c r="K38" s="65" t="str">
        <f t="shared" ca="1" si="30"/>
        <v>9,25 x 1000 = ____</v>
      </c>
      <c r="L38" s="84"/>
      <c r="M38" s="85">
        <f t="shared" ca="1" si="31"/>
        <v>9250</v>
      </c>
      <c r="N38" s="69" t="str">
        <f t="shared" ca="1" si="32"/>
        <v>1000</v>
      </c>
      <c r="O38" s="83">
        <f t="shared" ca="1" si="33"/>
        <v>9.25</v>
      </c>
      <c r="S38" s="50">
        <f t="shared" si="40"/>
        <v>7</v>
      </c>
      <c r="T38" s="51" t="str">
        <f t="shared" ca="1" si="34"/>
        <v>682 pour aller à 700 : ____</v>
      </c>
      <c r="U38" s="55"/>
      <c r="V38" s="118">
        <f t="shared" ca="1" si="35"/>
        <v>18</v>
      </c>
      <c r="W38" s="119"/>
      <c r="X38" s="51">
        <f t="shared" ca="1" si="36"/>
        <v>6</v>
      </c>
      <c r="Y38" s="51">
        <f t="shared" ca="1" si="37"/>
        <v>82</v>
      </c>
      <c r="AC38" s="64"/>
      <c r="AD38" s="65"/>
      <c r="AE38" s="61"/>
      <c r="AF38" s="143"/>
      <c r="AG38" s="139"/>
      <c r="AH38" s="142"/>
      <c r="AI38" s="61"/>
      <c r="AJ38" s="61"/>
      <c r="AK38" s="61"/>
      <c r="AL38" s="61"/>
    </row>
    <row r="39" spans="1:38" s="1" customFormat="1" x14ac:dyDescent="0.4">
      <c r="A39" s="50">
        <f t="shared" si="38"/>
        <v>8</v>
      </c>
      <c r="B39" s="51" t="str">
        <f t="shared" ca="1" si="25"/>
        <v>80,416 - 45 = ____</v>
      </c>
      <c r="C39" s="52"/>
      <c r="D39" s="81">
        <f t="shared" ca="1" si="26"/>
        <v>35.415999999999997</v>
      </c>
      <c r="E39" s="68">
        <f t="shared" ca="1" si="27"/>
        <v>45</v>
      </c>
      <c r="F39" s="75">
        <f t="shared" ca="1" si="28"/>
        <v>80.41</v>
      </c>
      <c r="G39" s="75">
        <f t="shared" ca="1" si="29"/>
        <v>6.0000000000000001E-3</v>
      </c>
      <c r="J39" s="50">
        <f t="shared" si="39"/>
        <v>8</v>
      </c>
      <c r="K39" s="65" t="str">
        <f t="shared" ca="1" si="30"/>
        <v>9,29 x 1000 = ____</v>
      </c>
      <c r="L39" s="84"/>
      <c r="M39" s="85">
        <f t="shared" ca="1" si="31"/>
        <v>9290</v>
      </c>
      <c r="N39" s="69" t="str">
        <f t="shared" ca="1" si="32"/>
        <v>1000</v>
      </c>
      <c r="O39" s="83">
        <f t="shared" ca="1" si="33"/>
        <v>9.2899999999999991</v>
      </c>
      <c r="S39" s="50">
        <f t="shared" si="40"/>
        <v>8</v>
      </c>
      <c r="T39" s="51" t="str">
        <f t="shared" ca="1" si="34"/>
        <v>307 pour aller à 400 : ____</v>
      </c>
      <c r="U39" s="55"/>
      <c r="V39" s="118">
        <f t="shared" ca="1" si="35"/>
        <v>93</v>
      </c>
      <c r="W39" s="119"/>
      <c r="X39" s="51">
        <f t="shared" ca="1" si="36"/>
        <v>3</v>
      </c>
      <c r="Y39" s="51">
        <f t="shared" ca="1" si="37"/>
        <v>7</v>
      </c>
      <c r="AC39" s="64"/>
      <c r="AD39" s="65"/>
      <c r="AE39" s="61"/>
      <c r="AF39" s="143"/>
      <c r="AG39" s="139"/>
      <c r="AH39" s="142"/>
      <c r="AI39" s="61"/>
      <c r="AJ39" s="61"/>
      <c r="AK39" s="61"/>
      <c r="AL39" s="61"/>
    </row>
    <row r="40" spans="1:38" s="1" customFormat="1" x14ac:dyDescent="0.4">
      <c r="A40" s="50">
        <f t="shared" si="38"/>
        <v>9</v>
      </c>
      <c r="B40" s="51" t="str">
        <f t="shared" ca="1" si="25"/>
        <v>66,141 - 23 = ____</v>
      </c>
      <c r="C40" s="52"/>
      <c r="D40" s="81">
        <f t="shared" ca="1" si="26"/>
        <v>43.141000000000005</v>
      </c>
      <c r="E40" s="68">
        <f t="shared" ca="1" si="27"/>
        <v>23</v>
      </c>
      <c r="F40" s="75">
        <f t="shared" ca="1" si="28"/>
        <v>66.14</v>
      </c>
      <c r="G40" s="75">
        <f t="shared" ca="1" si="29"/>
        <v>1E-3</v>
      </c>
      <c r="J40" s="50">
        <f t="shared" si="39"/>
        <v>9</v>
      </c>
      <c r="K40" s="65" t="str">
        <f t="shared" ca="1" si="30"/>
        <v>79,36 x 10 = ____</v>
      </c>
      <c r="L40" s="84"/>
      <c r="M40" s="85">
        <f t="shared" ca="1" si="31"/>
        <v>793.6</v>
      </c>
      <c r="N40" s="69" t="str">
        <f t="shared" ca="1" si="32"/>
        <v>10</v>
      </c>
      <c r="O40" s="83">
        <f t="shared" ca="1" si="33"/>
        <v>79.36</v>
      </c>
      <c r="S40" s="50">
        <f t="shared" si="40"/>
        <v>9</v>
      </c>
      <c r="T40" s="51" t="str">
        <f t="shared" ca="1" si="34"/>
        <v>259 pour aller à 300 : ____</v>
      </c>
      <c r="U40" s="55"/>
      <c r="V40" s="118">
        <f t="shared" ca="1" si="35"/>
        <v>41</v>
      </c>
      <c r="W40" s="119"/>
      <c r="X40" s="51">
        <f t="shared" ca="1" si="36"/>
        <v>2</v>
      </c>
      <c r="Y40" s="51">
        <f t="shared" ca="1" si="37"/>
        <v>59</v>
      </c>
      <c r="AC40" s="64"/>
      <c r="AD40" s="65"/>
      <c r="AE40" s="61"/>
      <c r="AF40" s="143"/>
      <c r="AG40" s="139"/>
      <c r="AH40" s="142"/>
      <c r="AI40" s="61"/>
      <c r="AJ40" s="61"/>
      <c r="AK40" s="61"/>
      <c r="AL40" s="61"/>
    </row>
    <row r="41" spans="1:38" s="1" customFormat="1" x14ac:dyDescent="0.4">
      <c r="A41" s="50">
        <f t="shared" si="38"/>
        <v>10</v>
      </c>
      <c r="B41" s="51" t="str">
        <f t="shared" ca="1" si="25"/>
        <v>59,47 - 26 = ____</v>
      </c>
      <c r="C41" s="52"/>
      <c r="D41" s="81">
        <f t="shared" ca="1" si="26"/>
        <v>33.47</v>
      </c>
      <c r="E41" s="68">
        <f t="shared" ca="1" si="27"/>
        <v>26</v>
      </c>
      <c r="F41" s="75">
        <f t="shared" ca="1" si="28"/>
        <v>59.47</v>
      </c>
      <c r="G41" s="75">
        <f t="shared" ca="1" si="29"/>
        <v>0</v>
      </c>
      <c r="J41" s="50">
        <f t="shared" si="39"/>
        <v>10</v>
      </c>
      <c r="K41" s="65" t="str">
        <f t="shared" ca="1" si="30"/>
        <v>35,3 x 1000 = ____</v>
      </c>
      <c r="L41" s="84"/>
      <c r="M41" s="85">
        <f t="shared" ca="1" si="31"/>
        <v>35300</v>
      </c>
      <c r="N41" s="69" t="str">
        <f t="shared" ca="1" si="32"/>
        <v>1000</v>
      </c>
      <c r="O41" s="83">
        <f t="shared" ca="1" si="33"/>
        <v>35.299999999999997</v>
      </c>
      <c r="S41" s="50">
        <f t="shared" si="40"/>
        <v>10</v>
      </c>
      <c r="T41" s="51" t="str">
        <f t="shared" ca="1" si="34"/>
        <v>323 pour aller à 400 : ____</v>
      </c>
      <c r="U41" s="55"/>
      <c r="V41" s="118">
        <f t="shared" ca="1" si="35"/>
        <v>77</v>
      </c>
      <c r="W41" s="119"/>
      <c r="X41" s="51">
        <f t="shared" ca="1" si="36"/>
        <v>3</v>
      </c>
      <c r="Y41" s="51">
        <f t="shared" ca="1" si="37"/>
        <v>23</v>
      </c>
      <c r="AC41" s="64"/>
      <c r="AD41" s="65"/>
      <c r="AE41" s="61"/>
      <c r="AF41" s="143"/>
      <c r="AG41" s="139"/>
      <c r="AH41" s="142"/>
      <c r="AI41" s="61"/>
      <c r="AJ41" s="61"/>
      <c r="AK41" s="61"/>
      <c r="AL41" s="61"/>
    </row>
    <row r="42" spans="1:38" s="1" customFormat="1" x14ac:dyDescent="0.4">
      <c r="A42" s="50">
        <f t="shared" si="38"/>
        <v>11</v>
      </c>
      <c r="B42" s="51" t="str">
        <f t="shared" ca="1" si="25"/>
        <v>98,972 - 17 = ____</v>
      </c>
      <c r="C42" s="52"/>
      <c r="D42" s="81">
        <f t="shared" ca="1" si="26"/>
        <v>81.971999999999994</v>
      </c>
      <c r="E42" s="68">
        <f t="shared" ca="1" si="27"/>
        <v>17</v>
      </c>
      <c r="F42" s="75">
        <f t="shared" ca="1" si="28"/>
        <v>98.97</v>
      </c>
      <c r="G42" s="75">
        <f t="shared" ca="1" si="29"/>
        <v>2E-3</v>
      </c>
      <c r="J42" s="50">
        <f t="shared" si="39"/>
        <v>11</v>
      </c>
      <c r="K42" s="65" t="str">
        <f t="shared" ca="1" si="30"/>
        <v>65,84 x 1000 = ____</v>
      </c>
      <c r="L42" s="84"/>
      <c r="M42" s="85">
        <f t="shared" ca="1" si="31"/>
        <v>65840</v>
      </c>
      <c r="N42" s="69" t="str">
        <f t="shared" ca="1" si="32"/>
        <v>1000</v>
      </c>
      <c r="O42" s="83">
        <f t="shared" ca="1" si="33"/>
        <v>65.84</v>
      </c>
      <c r="S42" s="50">
        <f t="shared" si="40"/>
        <v>11</v>
      </c>
      <c r="T42" s="51" t="str">
        <f t="shared" ca="1" si="34"/>
        <v>357 pour aller à 400 : ____</v>
      </c>
      <c r="U42" s="55"/>
      <c r="V42" s="118">
        <f t="shared" ca="1" si="35"/>
        <v>43</v>
      </c>
      <c r="W42" s="119"/>
      <c r="X42" s="51">
        <f t="shared" ca="1" si="36"/>
        <v>3</v>
      </c>
      <c r="Y42" s="51">
        <f t="shared" ca="1" si="37"/>
        <v>57</v>
      </c>
      <c r="AC42" s="64"/>
      <c r="AD42" s="65"/>
      <c r="AE42" s="61"/>
      <c r="AF42" s="143"/>
      <c r="AG42" s="139"/>
      <c r="AH42" s="142"/>
      <c r="AI42" s="61"/>
      <c r="AJ42" s="61"/>
      <c r="AK42" s="61"/>
      <c r="AL42" s="61"/>
    </row>
    <row r="43" spans="1:38" s="1" customFormat="1" x14ac:dyDescent="0.4">
      <c r="A43" s="50">
        <f t="shared" si="38"/>
        <v>12</v>
      </c>
      <c r="B43" s="51" t="str">
        <f t="shared" ca="1" si="25"/>
        <v>70,594 - 16 = ____</v>
      </c>
      <c r="C43" s="52"/>
      <c r="D43" s="81">
        <f t="shared" ca="1" si="26"/>
        <v>54.594000000000008</v>
      </c>
      <c r="E43" s="68">
        <f t="shared" ca="1" si="27"/>
        <v>16</v>
      </c>
      <c r="F43" s="75">
        <f t="shared" ca="1" si="28"/>
        <v>70.59</v>
      </c>
      <c r="G43" s="75">
        <f t="shared" ca="1" si="29"/>
        <v>4.0000000000000001E-3</v>
      </c>
      <c r="J43" s="50">
        <f t="shared" si="39"/>
        <v>12</v>
      </c>
      <c r="K43" s="65" t="str">
        <f t="shared" ca="1" si="30"/>
        <v>8,78 x 1000 = ____</v>
      </c>
      <c r="L43" s="84"/>
      <c r="M43" s="85">
        <f t="shared" ca="1" si="31"/>
        <v>8780</v>
      </c>
      <c r="N43" s="69" t="str">
        <f t="shared" ca="1" si="32"/>
        <v>1000</v>
      </c>
      <c r="O43" s="83">
        <f t="shared" ca="1" si="33"/>
        <v>8.7799999999999994</v>
      </c>
      <c r="S43" s="50">
        <f t="shared" si="40"/>
        <v>12</v>
      </c>
      <c r="T43" s="51" t="str">
        <f t="shared" ca="1" si="34"/>
        <v>492 pour aller à 500 : ____</v>
      </c>
      <c r="U43" s="55"/>
      <c r="V43" s="118">
        <f t="shared" ca="1" si="35"/>
        <v>8</v>
      </c>
      <c r="W43" s="119"/>
      <c r="X43" s="51">
        <f t="shared" ca="1" si="36"/>
        <v>4</v>
      </c>
      <c r="Y43" s="51">
        <f t="shared" ca="1" si="37"/>
        <v>92</v>
      </c>
      <c r="AC43" s="64"/>
      <c r="AD43" s="65"/>
      <c r="AE43" s="61"/>
      <c r="AF43" s="143"/>
      <c r="AG43" s="139"/>
      <c r="AH43" s="142"/>
      <c r="AI43" s="61"/>
      <c r="AJ43" s="61"/>
      <c r="AK43" s="61"/>
      <c r="AL43" s="61"/>
    </row>
    <row r="44" spans="1:38" s="1" customFormat="1" x14ac:dyDescent="0.4">
      <c r="A44" s="50">
        <f t="shared" si="38"/>
        <v>13</v>
      </c>
      <c r="B44" s="51" t="str">
        <f t="shared" ca="1" si="25"/>
        <v>91,823 - 28 = ____</v>
      </c>
      <c r="C44" s="52"/>
      <c r="D44" s="81">
        <f t="shared" ca="1" si="26"/>
        <v>63.822999999999993</v>
      </c>
      <c r="E44" s="68">
        <f t="shared" ca="1" si="27"/>
        <v>28</v>
      </c>
      <c r="F44" s="75">
        <f t="shared" ca="1" si="28"/>
        <v>91.82</v>
      </c>
      <c r="G44" s="75">
        <f t="shared" ca="1" si="29"/>
        <v>3.0000000000000001E-3</v>
      </c>
      <c r="J44" s="50">
        <f t="shared" si="39"/>
        <v>13</v>
      </c>
      <c r="K44" s="65" t="str">
        <f t="shared" ca="1" si="30"/>
        <v>4,04 x 100 = ____</v>
      </c>
      <c r="L44" s="84"/>
      <c r="M44" s="85">
        <f t="shared" ca="1" si="31"/>
        <v>404</v>
      </c>
      <c r="N44" s="69" t="str">
        <f t="shared" ca="1" si="32"/>
        <v>100</v>
      </c>
      <c r="O44" s="83">
        <f t="shared" ca="1" si="33"/>
        <v>4.04</v>
      </c>
      <c r="S44" s="50">
        <f t="shared" si="40"/>
        <v>13</v>
      </c>
      <c r="T44" s="51" t="str">
        <f t="shared" ca="1" si="34"/>
        <v>540 pour aller à 600 : ____</v>
      </c>
      <c r="U44" s="55"/>
      <c r="V44" s="118">
        <f t="shared" ca="1" si="35"/>
        <v>60</v>
      </c>
      <c r="W44" s="119"/>
      <c r="X44" s="51">
        <f t="shared" ca="1" si="36"/>
        <v>5</v>
      </c>
      <c r="Y44" s="51">
        <f t="shared" ca="1" si="37"/>
        <v>40</v>
      </c>
      <c r="AC44" s="64"/>
      <c r="AD44" s="65"/>
      <c r="AE44" s="61"/>
      <c r="AF44" s="143"/>
      <c r="AG44" s="139"/>
      <c r="AH44" s="142"/>
      <c r="AI44" s="61"/>
      <c r="AJ44" s="61"/>
      <c r="AK44" s="61"/>
      <c r="AL44" s="61"/>
    </row>
    <row r="45" spans="1:38" s="1" customFormat="1" x14ac:dyDescent="0.4">
      <c r="A45" s="50">
        <f t="shared" si="38"/>
        <v>14</v>
      </c>
      <c r="B45" s="51" t="str">
        <f t="shared" ca="1" si="25"/>
        <v>77,991 - 48 = ____</v>
      </c>
      <c r="C45" s="52"/>
      <c r="D45" s="81">
        <f t="shared" ca="1" si="26"/>
        <v>29.991</v>
      </c>
      <c r="E45" s="68">
        <f t="shared" ca="1" si="27"/>
        <v>48</v>
      </c>
      <c r="F45" s="75">
        <f t="shared" ca="1" si="28"/>
        <v>77.989999999999995</v>
      </c>
      <c r="G45" s="75">
        <f t="shared" ca="1" si="29"/>
        <v>1E-3</v>
      </c>
      <c r="J45" s="50">
        <f t="shared" si="39"/>
        <v>14</v>
      </c>
      <c r="K45" s="65" t="str">
        <f t="shared" ca="1" si="30"/>
        <v>81,61 x 10 = ____</v>
      </c>
      <c r="L45" s="84"/>
      <c r="M45" s="85">
        <f t="shared" ca="1" si="31"/>
        <v>816.1</v>
      </c>
      <c r="N45" s="69" t="str">
        <f t="shared" ca="1" si="32"/>
        <v>10</v>
      </c>
      <c r="O45" s="83">
        <f t="shared" ca="1" si="33"/>
        <v>81.61</v>
      </c>
      <c r="S45" s="50">
        <f t="shared" si="40"/>
        <v>14</v>
      </c>
      <c r="T45" s="51" t="str">
        <f t="shared" ca="1" si="34"/>
        <v>267 pour aller à 300 : ____</v>
      </c>
      <c r="U45" s="55"/>
      <c r="V45" s="118">
        <f t="shared" ca="1" si="35"/>
        <v>33</v>
      </c>
      <c r="W45" s="119"/>
      <c r="X45" s="51">
        <f t="shared" ca="1" si="36"/>
        <v>2</v>
      </c>
      <c r="Y45" s="51">
        <f t="shared" ca="1" si="37"/>
        <v>67</v>
      </c>
      <c r="AC45" s="64"/>
      <c r="AD45" s="65"/>
      <c r="AE45" s="61"/>
      <c r="AF45" s="143"/>
      <c r="AG45" s="139"/>
      <c r="AH45" s="142"/>
      <c r="AI45" s="61"/>
      <c r="AJ45" s="61"/>
      <c r="AK45" s="61"/>
      <c r="AL45" s="61"/>
    </row>
    <row r="46" spans="1:38" s="1" customFormat="1" x14ac:dyDescent="0.4">
      <c r="A46" s="50">
        <f t="shared" si="38"/>
        <v>15</v>
      </c>
      <c r="B46" s="51" t="str">
        <f t="shared" ca="1" si="25"/>
        <v>55,61 - 2 = ____</v>
      </c>
      <c r="C46" s="52"/>
      <c r="D46" s="81">
        <f t="shared" ca="1" si="26"/>
        <v>53.61</v>
      </c>
      <c r="E46" s="68">
        <f t="shared" ca="1" si="27"/>
        <v>2</v>
      </c>
      <c r="F46" s="75">
        <f t="shared" ca="1" si="28"/>
        <v>55.61</v>
      </c>
      <c r="G46" s="75">
        <f t="shared" ca="1" si="29"/>
        <v>0</v>
      </c>
      <c r="J46" s="50">
        <f t="shared" si="39"/>
        <v>15</v>
      </c>
      <c r="K46" s="65" t="str">
        <f t="shared" ca="1" si="30"/>
        <v>62,14 x 1000 = ____</v>
      </c>
      <c r="L46" s="84"/>
      <c r="M46" s="85">
        <f t="shared" ca="1" si="31"/>
        <v>62140</v>
      </c>
      <c r="N46" s="69" t="str">
        <f t="shared" ca="1" si="32"/>
        <v>1000</v>
      </c>
      <c r="O46" s="83">
        <f t="shared" ca="1" si="33"/>
        <v>62.14</v>
      </c>
      <c r="S46" s="50">
        <f t="shared" si="40"/>
        <v>15</v>
      </c>
      <c r="T46" s="51" t="str">
        <f t="shared" ca="1" si="34"/>
        <v>972 pour aller à 1000 : ____</v>
      </c>
      <c r="U46" s="55"/>
      <c r="V46" s="118">
        <f t="shared" ca="1" si="35"/>
        <v>28</v>
      </c>
      <c r="W46" s="119"/>
      <c r="X46" s="51">
        <f t="shared" ca="1" si="36"/>
        <v>9</v>
      </c>
      <c r="Y46" s="51">
        <f t="shared" ca="1" si="37"/>
        <v>72</v>
      </c>
      <c r="AC46" s="64"/>
      <c r="AD46" s="65"/>
      <c r="AE46" s="61"/>
      <c r="AF46" s="143"/>
      <c r="AG46" s="139"/>
      <c r="AH46" s="142"/>
      <c r="AI46" s="61"/>
      <c r="AJ46" s="61"/>
      <c r="AK46" s="61"/>
      <c r="AL46" s="61"/>
    </row>
    <row r="47" spans="1:38" s="1" customFormat="1" x14ac:dyDescent="0.4">
      <c r="A47" s="50">
        <f t="shared" si="38"/>
        <v>16</v>
      </c>
      <c r="B47" s="51" t="str">
        <f t="shared" ca="1" si="25"/>
        <v>72,697 - 19 = ____</v>
      </c>
      <c r="C47" s="52"/>
      <c r="D47" s="81">
        <f t="shared" ca="1" si="26"/>
        <v>53.697000000000003</v>
      </c>
      <c r="E47" s="68">
        <f t="shared" ca="1" si="27"/>
        <v>19</v>
      </c>
      <c r="F47" s="75">
        <f t="shared" ca="1" si="28"/>
        <v>72.69</v>
      </c>
      <c r="G47" s="75">
        <f t="shared" ca="1" si="29"/>
        <v>7.0000000000000001E-3</v>
      </c>
      <c r="J47" s="50">
        <f t="shared" si="39"/>
        <v>16</v>
      </c>
      <c r="K47" s="65" t="str">
        <f t="shared" ca="1" si="30"/>
        <v>33,84 x 10 = ____</v>
      </c>
      <c r="L47" s="84"/>
      <c r="M47" s="85">
        <f t="shared" ca="1" si="31"/>
        <v>338.40000000000003</v>
      </c>
      <c r="N47" s="69" t="str">
        <f t="shared" ca="1" si="32"/>
        <v>10</v>
      </c>
      <c r="O47" s="83">
        <f t="shared" ca="1" si="33"/>
        <v>33.840000000000003</v>
      </c>
      <c r="S47" s="50">
        <f t="shared" si="40"/>
        <v>16</v>
      </c>
      <c r="T47" s="51" t="str">
        <f t="shared" ca="1" si="34"/>
        <v>963 pour aller à 1000 : ____</v>
      </c>
      <c r="U47" s="55"/>
      <c r="V47" s="118">
        <f t="shared" ca="1" si="35"/>
        <v>37</v>
      </c>
      <c r="W47" s="119"/>
      <c r="X47" s="51">
        <f t="shared" ca="1" si="36"/>
        <v>9</v>
      </c>
      <c r="Y47" s="51">
        <f t="shared" ca="1" si="37"/>
        <v>63</v>
      </c>
      <c r="AC47" s="64"/>
      <c r="AD47" s="65"/>
      <c r="AE47" s="61"/>
      <c r="AF47" s="143"/>
      <c r="AG47" s="139"/>
      <c r="AH47" s="142"/>
      <c r="AI47" s="61"/>
      <c r="AJ47" s="61"/>
      <c r="AK47" s="61"/>
      <c r="AL47" s="61"/>
    </row>
    <row r="48" spans="1:38" s="1" customFormat="1" x14ac:dyDescent="0.4">
      <c r="A48" s="50">
        <f t="shared" si="38"/>
        <v>17</v>
      </c>
      <c r="B48" s="51" t="str">
        <f t="shared" ca="1" si="25"/>
        <v>66,372 - 21 = ____</v>
      </c>
      <c r="C48" s="52"/>
      <c r="D48" s="81">
        <f t="shared" ca="1" si="26"/>
        <v>45.372</v>
      </c>
      <c r="E48" s="68">
        <f t="shared" ca="1" si="27"/>
        <v>21</v>
      </c>
      <c r="F48" s="75">
        <f t="shared" ca="1" si="28"/>
        <v>66.37</v>
      </c>
      <c r="G48" s="75">
        <f t="shared" ca="1" si="29"/>
        <v>2E-3</v>
      </c>
      <c r="J48" s="50">
        <f t="shared" si="39"/>
        <v>17</v>
      </c>
      <c r="K48" s="65" t="str">
        <f t="shared" ca="1" si="30"/>
        <v>47,66 x 100 = ____</v>
      </c>
      <c r="L48" s="84"/>
      <c r="M48" s="85">
        <f t="shared" ca="1" si="31"/>
        <v>4766</v>
      </c>
      <c r="N48" s="69" t="str">
        <f t="shared" ca="1" si="32"/>
        <v>100</v>
      </c>
      <c r="O48" s="83">
        <f t="shared" ca="1" si="33"/>
        <v>47.66</v>
      </c>
      <c r="S48" s="50">
        <f t="shared" si="40"/>
        <v>17</v>
      </c>
      <c r="T48" s="51" t="str">
        <f t="shared" ca="1" si="34"/>
        <v>516 pour aller à 600 : ____</v>
      </c>
      <c r="U48" s="55"/>
      <c r="V48" s="118">
        <f t="shared" ca="1" si="35"/>
        <v>84</v>
      </c>
      <c r="W48" s="119"/>
      <c r="X48" s="51">
        <f t="shared" ca="1" si="36"/>
        <v>5</v>
      </c>
      <c r="Y48" s="51">
        <f t="shared" ca="1" si="37"/>
        <v>16</v>
      </c>
      <c r="AC48" s="64"/>
      <c r="AD48" s="65"/>
      <c r="AE48" s="61"/>
      <c r="AF48" s="143"/>
      <c r="AG48" s="139"/>
      <c r="AH48" s="142"/>
      <c r="AI48" s="61"/>
      <c r="AJ48" s="61"/>
      <c r="AK48" s="61"/>
      <c r="AL48" s="61"/>
    </row>
    <row r="49" spans="1:38" s="1" customFormat="1" x14ac:dyDescent="0.4">
      <c r="A49" s="50">
        <f t="shared" si="38"/>
        <v>18</v>
      </c>
      <c r="B49" s="51" t="str">
        <f t="shared" ca="1" si="25"/>
        <v>58,061 - 43 = ____</v>
      </c>
      <c r="C49" s="52"/>
      <c r="D49" s="81">
        <f t="shared" ca="1" si="26"/>
        <v>15.061</v>
      </c>
      <c r="E49" s="68">
        <f t="shared" ca="1" si="27"/>
        <v>43</v>
      </c>
      <c r="F49" s="75">
        <f t="shared" ca="1" si="28"/>
        <v>58.06</v>
      </c>
      <c r="G49" s="75">
        <f t="shared" ca="1" si="29"/>
        <v>1E-3</v>
      </c>
      <c r="J49" s="50">
        <f t="shared" si="39"/>
        <v>18</v>
      </c>
      <c r="K49" s="65" t="str">
        <f t="shared" ca="1" si="30"/>
        <v>40,84 x 1000 = ____</v>
      </c>
      <c r="L49" s="84"/>
      <c r="M49" s="85">
        <f t="shared" ca="1" si="31"/>
        <v>40840</v>
      </c>
      <c r="N49" s="69" t="str">
        <f t="shared" ca="1" si="32"/>
        <v>1000</v>
      </c>
      <c r="O49" s="83">
        <f t="shared" ca="1" si="33"/>
        <v>40.840000000000003</v>
      </c>
      <c r="S49" s="50">
        <f t="shared" si="40"/>
        <v>18</v>
      </c>
      <c r="T49" s="51" t="str">
        <f t="shared" ca="1" si="34"/>
        <v>488 pour aller à 500 : ____</v>
      </c>
      <c r="U49" s="55"/>
      <c r="V49" s="118">
        <f t="shared" ca="1" si="35"/>
        <v>12</v>
      </c>
      <c r="W49" s="119"/>
      <c r="X49" s="51">
        <f t="shared" ca="1" si="36"/>
        <v>4</v>
      </c>
      <c r="Y49" s="51">
        <f t="shared" ca="1" si="37"/>
        <v>88</v>
      </c>
      <c r="AC49" s="64"/>
      <c r="AD49" s="65"/>
      <c r="AE49" s="61"/>
      <c r="AF49" s="143"/>
      <c r="AG49" s="139"/>
      <c r="AH49" s="142"/>
      <c r="AI49" s="61"/>
      <c r="AJ49" s="61"/>
      <c r="AK49" s="61"/>
      <c r="AL49" s="61"/>
    </row>
    <row r="50" spans="1:38" s="1" customFormat="1" x14ac:dyDescent="0.4">
      <c r="A50" s="50">
        <f t="shared" si="38"/>
        <v>19</v>
      </c>
      <c r="B50" s="51" t="str">
        <f t="shared" ca="1" si="25"/>
        <v>50,518 - 36 = ____</v>
      </c>
      <c r="C50" s="52"/>
      <c r="D50" s="81">
        <f t="shared" ca="1" si="26"/>
        <v>14.518000000000001</v>
      </c>
      <c r="E50" s="68">
        <f t="shared" ca="1" si="27"/>
        <v>36</v>
      </c>
      <c r="F50" s="75">
        <f t="shared" ca="1" si="28"/>
        <v>50.51</v>
      </c>
      <c r="G50" s="75">
        <f t="shared" ca="1" si="29"/>
        <v>8.0000000000000002E-3</v>
      </c>
      <c r="J50" s="50">
        <f t="shared" si="39"/>
        <v>19</v>
      </c>
      <c r="K50" s="65" t="str">
        <f t="shared" ca="1" si="30"/>
        <v>43,84 x 1000 = ____</v>
      </c>
      <c r="L50" s="84"/>
      <c r="M50" s="85">
        <f t="shared" ca="1" si="31"/>
        <v>43840</v>
      </c>
      <c r="N50" s="69" t="str">
        <f t="shared" ca="1" si="32"/>
        <v>1000</v>
      </c>
      <c r="O50" s="83">
        <f t="shared" ca="1" si="33"/>
        <v>43.84</v>
      </c>
      <c r="S50" s="50">
        <f t="shared" si="40"/>
        <v>19</v>
      </c>
      <c r="T50" s="51" t="str">
        <f t="shared" ca="1" si="34"/>
        <v>344 pour aller à 400 : ____</v>
      </c>
      <c r="U50" s="55"/>
      <c r="V50" s="118">
        <f t="shared" ca="1" si="35"/>
        <v>56</v>
      </c>
      <c r="W50" s="119"/>
      <c r="X50" s="51">
        <f t="shared" ca="1" si="36"/>
        <v>3</v>
      </c>
      <c r="Y50" s="51">
        <f t="shared" ca="1" si="37"/>
        <v>44</v>
      </c>
      <c r="AC50" s="64"/>
      <c r="AD50" s="65"/>
      <c r="AE50" s="61"/>
      <c r="AF50" s="143"/>
      <c r="AG50" s="139"/>
      <c r="AH50" s="142"/>
      <c r="AI50" s="61"/>
      <c r="AJ50" s="61"/>
      <c r="AK50" s="61"/>
      <c r="AL50" s="61"/>
    </row>
    <row r="51" spans="1:38" s="1" customFormat="1" x14ac:dyDescent="0.4">
      <c r="A51" s="50">
        <f t="shared" si="38"/>
        <v>20</v>
      </c>
      <c r="B51" s="51" t="str">
        <f t="shared" ca="1" si="25"/>
        <v>65,47 - 23 = ____</v>
      </c>
      <c r="C51" s="52"/>
      <c r="D51" s="81">
        <f t="shared" ca="1" si="26"/>
        <v>42.47</v>
      </c>
      <c r="E51" s="68">
        <f t="shared" ca="1" si="27"/>
        <v>23</v>
      </c>
      <c r="F51" s="75">
        <f t="shared" ca="1" si="28"/>
        <v>65.47</v>
      </c>
      <c r="G51" s="75">
        <f t="shared" ca="1" si="29"/>
        <v>0</v>
      </c>
      <c r="J51" s="50">
        <f t="shared" si="39"/>
        <v>20</v>
      </c>
      <c r="K51" s="65" t="str">
        <f t="shared" ca="1" si="30"/>
        <v>3,75 x 10 = ____</v>
      </c>
      <c r="L51" s="84"/>
      <c r="M51" s="85">
        <f t="shared" ca="1" si="31"/>
        <v>37.5</v>
      </c>
      <c r="N51" s="69" t="str">
        <f t="shared" ca="1" si="32"/>
        <v>10</v>
      </c>
      <c r="O51" s="83">
        <f t="shared" ca="1" si="33"/>
        <v>3.75</v>
      </c>
      <c r="S51" s="50">
        <f t="shared" si="40"/>
        <v>20</v>
      </c>
      <c r="T51" s="51" t="str">
        <f t="shared" ca="1" si="34"/>
        <v>438 pour aller à 500 : ____</v>
      </c>
      <c r="U51" s="55"/>
      <c r="V51" s="118">
        <f t="shared" ca="1" si="35"/>
        <v>62</v>
      </c>
      <c r="W51" s="119"/>
      <c r="X51" s="51">
        <f t="shared" ca="1" si="36"/>
        <v>4</v>
      </c>
      <c r="Y51" s="51">
        <f t="shared" ca="1" si="37"/>
        <v>38</v>
      </c>
      <c r="AC51" s="64"/>
      <c r="AD51" s="65"/>
      <c r="AE51" s="61"/>
      <c r="AF51" s="143"/>
      <c r="AG51" s="139"/>
      <c r="AH51" s="142"/>
      <c r="AI51" s="61"/>
      <c r="AJ51" s="61"/>
      <c r="AK51" s="61"/>
      <c r="AL51" s="61"/>
    </row>
    <row r="52" spans="1:38" s="1" customFormat="1" ht="7.5" customHeight="1" thickBot="1" x14ac:dyDescent="0.45">
      <c r="A52" s="54"/>
      <c r="B52" s="55"/>
      <c r="C52" s="52"/>
      <c r="D52" s="52"/>
      <c r="J52" s="54"/>
      <c r="K52" s="55"/>
      <c r="L52" s="52"/>
      <c r="M52" s="52"/>
      <c r="S52" s="50"/>
      <c r="T52" s="51"/>
      <c r="U52" s="55"/>
      <c r="V52" s="80"/>
      <c r="W52" s="77"/>
      <c r="X52" s="73">
        <f ca="1">RANDBETWEEN(11111,99999)/100</f>
        <v>792.05</v>
      </c>
      <c r="Y52" s="74">
        <f ca="1">ROUNDDOWN(X52,3)</f>
        <v>792.05</v>
      </c>
      <c r="Z52" s="74"/>
      <c r="AC52" s="61"/>
      <c r="AD52" s="61"/>
      <c r="AE52" s="61"/>
      <c r="AF52" s="61"/>
      <c r="AG52" s="61"/>
      <c r="AH52" s="61"/>
      <c r="AI52" s="61"/>
      <c r="AJ52" s="61"/>
      <c r="AK52" s="61"/>
      <c r="AL52" s="61"/>
    </row>
    <row r="53" spans="1:38" s="1" customFormat="1" ht="30" customHeight="1" thickBot="1" x14ac:dyDescent="0.45">
      <c r="A53" s="54"/>
      <c r="B53" s="56" t="s">
        <v>9</v>
      </c>
      <c r="C53" s="52"/>
      <c r="D53" s="52"/>
      <c r="J53" s="54"/>
      <c r="K53" s="56" t="s">
        <v>9</v>
      </c>
      <c r="L53" s="52"/>
      <c r="M53" s="52"/>
      <c r="S53" s="50"/>
      <c r="T53" s="56" t="s">
        <v>9</v>
      </c>
      <c r="U53" s="55"/>
      <c r="V53" s="108"/>
      <c r="W53" s="109"/>
      <c r="X53" s="68">
        <f ca="1">RANDBETWEEN(0,99)</f>
        <v>10</v>
      </c>
      <c r="Y53" s="73">
        <f ca="1">RANDBETWEEN(111,999)/100</f>
        <v>3.41</v>
      </c>
      <c r="Z53" s="75">
        <f ca="1">RANDBETWEEN(0,9)/1000</f>
        <v>8.0000000000000002E-3</v>
      </c>
      <c r="AC53" s="61"/>
      <c r="AD53" s="66"/>
      <c r="AE53" s="61"/>
      <c r="AF53" s="61"/>
      <c r="AG53" s="61"/>
      <c r="AH53" s="61"/>
      <c r="AI53" s="61"/>
      <c r="AJ53" s="61"/>
      <c r="AK53" s="61"/>
      <c r="AL53" s="61"/>
    </row>
    <row r="54" spans="1:38" s="1" customFormat="1" ht="7.5" customHeight="1" thickBot="1" x14ac:dyDescent="0.45">
      <c r="A54" s="57"/>
      <c r="B54" s="58"/>
      <c r="C54" s="59"/>
      <c r="D54" s="59"/>
      <c r="J54" s="57"/>
      <c r="K54" s="58"/>
      <c r="L54" s="59"/>
      <c r="M54" s="59"/>
      <c r="S54" s="78"/>
      <c r="T54" s="79"/>
      <c r="U54" s="58"/>
      <c r="V54" s="110"/>
      <c r="W54" s="111"/>
      <c r="X54" s="68">
        <f ca="1">RANDBETWEEN(2,49)</f>
        <v>9</v>
      </c>
      <c r="Y54" s="75">
        <f ca="1">RANDBETWEEN(5000,9999)/100</f>
        <v>82.04</v>
      </c>
      <c r="Z54" s="75">
        <f ca="1">RANDBETWEEN(0,9)/1000</f>
        <v>4.0000000000000001E-3</v>
      </c>
      <c r="AC54" s="61"/>
      <c r="AD54" s="61"/>
      <c r="AE54" s="61"/>
      <c r="AF54" s="61"/>
      <c r="AG54" s="61"/>
      <c r="AH54" s="61"/>
      <c r="AI54" s="61"/>
      <c r="AJ54" s="61"/>
      <c r="AK54" s="61"/>
      <c r="AL54" s="61"/>
    </row>
    <row r="55" spans="1:38" ht="21.75" thickTop="1" x14ac:dyDescent="0.4">
      <c r="S55" s="55"/>
      <c r="T55" s="55"/>
      <c r="U55" s="55"/>
      <c r="V55" s="120"/>
      <c r="W55" s="120"/>
      <c r="AC55" s="140"/>
      <c r="AD55" s="140"/>
      <c r="AE55" s="140"/>
      <c r="AF55" s="140"/>
      <c r="AG55" s="140"/>
      <c r="AH55" s="140"/>
      <c r="AI55" s="140"/>
      <c r="AJ55" s="140"/>
      <c r="AK55" s="140"/>
      <c r="AL55" s="61"/>
    </row>
    <row r="56" spans="1:38" x14ac:dyDescent="0.4">
      <c r="S56" s="55"/>
      <c r="T56" s="55"/>
      <c r="U56" s="55"/>
      <c r="V56" s="120"/>
      <c r="W56" s="120"/>
      <c r="AC56" s="140"/>
      <c r="AD56" s="140"/>
      <c r="AE56" s="140"/>
      <c r="AF56" s="140"/>
      <c r="AG56" s="140"/>
      <c r="AH56" s="140"/>
      <c r="AI56" s="140"/>
      <c r="AJ56" s="140"/>
      <c r="AK56" s="140"/>
    </row>
    <row r="57" spans="1:38" x14ac:dyDescent="0.4">
      <c r="S57" s="55"/>
      <c r="T57" s="55"/>
      <c r="U57" s="55"/>
      <c r="V57" s="120"/>
      <c r="W57" s="120"/>
    </row>
    <row r="58" spans="1:38" x14ac:dyDescent="0.4">
      <c r="S58" s="55"/>
      <c r="T58" s="55"/>
      <c r="U58" s="55"/>
      <c r="V58" s="120"/>
      <c r="W58" s="120"/>
    </row>
    <row r="59" spans="1:38" x14ac:dyDescent="0.4">
      <c r="S59" s="55"/>
      <c r="T59" s="55"/>
      <c r="U59" s="55"/>
      <c r="V59" s="76"/>
      <c r="W59" s="76"/>
    </row>
  </sheetData>
  <mergeCells count="50">
    <mergeCell ref="AC29:AE29"/>
    <mergeCell ref="AC30:AE30"/>
    <mergeCell ref="AC2:AE2"/>
    <mergeCell ref="AC3:AE3"/>
    <mergeCell ref="V58:W58"/>
    <mergeCell ref="V31:W31"/>
    <mergeCell ref="V37:W37"/>
    <mergeCell ref="V43:W43"/>
    <mergeCell ref="V49:W49"/>
    <mergeCell ref="V53:W53"/>
    <mergeCell ref="V54:W54"/>
    <mergeCell ref="V55:W55"/>
    <mergeCell ref="V56:W56"/>
    <mergeCell ref="V57:W57"/>
    <mergeCell ref="V45:W45"/>
    <mergeCell ref="V46:W46"/>
    <mergeCell ref="V47:W47"/>
    <mergeCell ref="V48:W48"/>
    <mergeCell ref="V50:W50"/>
    <mergeCell ref="V51:W51"/>
    <mergeCell ref="V44:W44"/>
    <mergeCell ref="V30:W30"/>
    <mergeCell ref="V32:W32"/>
    <mergeCell ref="V33:W33"/>
    <mergeCell ref="V34:W34"/>
    <mergeCell ref="V35:W35"/>
    <mergeCell ref="V36:W36"/>
    <mergeCell ref="V38:W38"/>
    <mergeCell ref="V39:W39"/>
    <mergeCell ref="V40:W40"/>
    <mergeCell ref="V41:W41"/>
    <mergeCell ref="V42:W42"/>
    <mergeCell ref="V26:W26"/>
    <mergeCell ref="V27:W27"/>
    <mergeCell ref="V29:W29"/>
    <mergeCell ref="V2:W2"/>
    <mergeCell ref="V3:W3"/>
    <mergeCell ref="V4:W4"/>
    <mergeCell ref="A29:C29"/>
    <mergeCell ref="J29:L29"/>
    <mergeCell ref="S29:U29"/>
    <mergeCell ref="A30:C30"/>
    <mergeCell ref="J30:L30"/>
    <mergeCell ref="S30:U30"/>
    <mergeCell ref="A2:C2"/>
    <mergeCell ref="J2:L2"/>
    <mergeCell ref="S2:U2"/>
    <mergeCell ref="A3:C3"/>
    <mergeCell ref="J3:L3"/>
    <mergeCell ref="S3:U3"/>
  </mergeCells>
  <printOptions horizontalCentered="1" verticalCentered="1"/>
  <pageMargins left="0.39370078740157483" right="0.39370078740157483" top="0.39370078740157483" bottom="0.39370078740157483" header="0" footer="0.19685039370078741"/>
  <pageSetup paperSize="9" scale="57" fitToHeight="0" orientation="landscape" r:id="rId1"/>
  <headerFooter>
    <oddFooter>&amp;R&amp;11http://laclassedejenny.eklablog.com</oddFooter>
  </headerFooter>
  <rowBreaks count="1" manualBreakCount="1">
    <brk id="2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topLeftCell="A13" zoomScale="40" zoomScaleNormal="40" workbookViewId="0">
      <selection activeCell="A2" sqref="A2:C2"/>
    </sheetView>
  </sheetViews>
  <sheetFormatPr baseColWidth="10" defaultRowHeight="19.5" x14ac:dyDescent="0.4"/>
  <cols>
    <col min="1" max="1" width="5.19921875" customWidth="1"/>
    <col min="2" max="2" width="39" customWidth="1"/>
    <col min="3" max="3" width="1.796875" customWidth="1"/>
    <col min="4" max="5" width="8.19921875" style="25" customWidth="1"/>
    <col min="6" max="7" width="8.69921875" style="25" hidden="1" customWidth="1"/>
    <col min="8" max="9" width="8.69921875" hidden="1" customWidth="1"/>
    <col min="10" max="10" width="9" customWidth="1"/>
    <col min="11" max="11" width="5.19921875" customWidth="1"/>
    <col min="12" max="12" width="39" customWidth="1"/>
    <col min="13" max="13" width="1.796875" customWidth="1"/>
    <col min="14" max="15" width="8.19921875" style="25" customWidth="1"/>
    <col min="16" max="16" width="10.796875" style="25" hidden="1" customWidth="1"/>
    <col min="17" max="17" width="9" style="25" hidden="1" customWidth="1"/>
    <col min="18" max="19" width="9" hidden="1" customWidth="1"/>
    <col min="20" max="20" width="9" customWidth="1"/>
  </cols>
  <sheetData>
    <row r="1" spans="1:19" ht="20.25" thickBot="1" x14ac:dyDescent="0.45">
      <c r="H1">
        <f ca="1">RAND()</f>
        <v>0.99876140029903637</v>
      </c>
      <c r="I1">
        <f ca="1">ROUND(+H1*1000,0)</f>
        <v>999</v>
      </c>
      <c r="R1">
        <f ca="1">RAND()</f>
        <v>1.8822765404097552E-2</v>
      </c>
      <c r="S1">
        <f ca="1">ROUND(+R1*1000,0)</f>
        <v>19</v>
      </c>
    </row>
    <row r="2" spans="1:19" ht="28.5" thickTop="1" thickBot="1" x14ac:dyDescent="0.55000000000000004">
      <c r="A2" s="102" t="str">
        <f ca="1">"49 calculs en 5 minutes (série "&amp;I1&amp;")"</f>
        <v>49 calculs en 5 minutes (série 999)</v>
      </c>
      <c r="B2" s="103"/>
      <c r="C2" s="104"/>
      <c r="D2" s="129" t="s">
        <v>0</v>
      </c>
      <c r="E2" s="130"/>
      <c r="K2" s="102" t="str">
        <f ca="1">"49 calculs en 5 minutes (série "&amp;S1&amp;")"</f>
        <v>49 calculs en 5 minutes (série 19)</v>
      </c>
      <c r="L2" s="103"/>
      <c r="M2" s="104"/>
      <c r="N2" s="129" t="s">
        <v>0</v>
      </c>
      <c r="O2" s="130"/>
    </row>
    <row r="3" spans="1:19" ht="28.5" thickTop="1" thickBot="1" x14ac:dyDescent="0.55000000000000004">
      <c r="A3" s="105" t="s">
        <v>6</v>
      </c>
      <c r="B3" s="106"/>
      <c r="C3" s="107"/>
      <c r="D3" s="129" t="str">
        <f ca="1">"série "&amp;I1&amp;""</f>
        <v>série 999</v>
      </c>
      <c r="E3" s="130"/>
      <c r="K3" s="105" t="s">
        <v>6</v>
      </c>
      <c r="L3" s="106"/>
      <c r="M3" s="107"/>
      <c r="N3" s="129" t="str">
        <f ca="1">"série "&amp;S1&amp;""</f>
        <v>série 19</v>
      </c>
      <c r="O3" s="130"/>
    </row>
    <row r="4" spans="1:19" ht="27.75" thickTop="1" x14ac:dyDescent="0.5">
      <c r="A4" s="8"/>
      <c r="B4" s="9"/>
      <c r="C4" s="10"/>
      <c r="D4" s="123"/>
      <c r="E4" s="124"/>
      <c r="K4" s="8"/>
      <c r="L4" s="9"/>
      <c r="M4" s="10"/>
      <c r="N4" s="123"/>
      <c r="O4" s="124"/>
    </row>
    <row r="5" spans="1:19" s="4" customFormat="1" ht="27" x14ac:dyDescent="0.5">
      <c r="A5" s="21">
        <v>1</v>
      </c>
      <c r="B5" s="22" t="str">
        <f ca="1">F5*100+G5&amp;" pour aller à "&amp;(F5+1)*100&amp;" : ____"</f>
        <v>772 pour aller à 800 : ____</v>
      </c>
      <c r="C5" s="23"/>
      <c r="D5" s="121">
        <f ca="1">100-G5</f>
        <v>28</v>
      </c>
      <c r="E5" s="122"/>
      <c r="F5" s="22">
        <f ca="1">RANDBETWEEN(1,9)</f>
        <v>7</v>
      </c>
      <c r="G5" s="22">
        <f ca="1">RANDBETWEEN(1,99)</f>
        <v>72</v>
      </c>
      <c r="K5" s="21">
        <v>1</v>
      </c>
      <c r="L5" s="22" t="str">
        <f ca="1">P5*100+Q5&amp;" pour aller à "&amp;(P5+1)*100&amp;" : ____"</f>
        <v>547 pour aller à 600 : ____</v>
      </c>
      <c r="M5" s="23"/>
      <c r="N5" s="121">
        <f ca="1">100-Q5</f>
        <v>53</v>
      </c>
      <c r="O5" s="122"/>
      <c r="P5" s="22">
        <f ca="1">RANDBETWEEN(1,9)</f>
        <v>5</v>
      </c>
      <c r="Q5" s="22">
        <f ca="1">RANDBETWEEN(1,99)</f>
        <v>47</v>
      </c>
    </row>
    <row r="6" spans="1:19" s="4" customFormat="1" ht="27" x14ac:dyDescent="0.5">
      <c r="A6" s="21">
        <f>A5+1</f>
        <v>2</v>
      </c>
      <c r="B6" s="22" t="str">
        <f ca="1">F6&amp;" x "&amp;G6&amp;" = ____"</f>
        <v>45 x 11 = ____</v>
      </c>
      <c r="C6" s="23"/>
      <c r="D6" s="121">
        <f ca="1">F6*G6</f>
        <v>495</v>
      </c>
      <c r="E6" s="122"/>
      <c r="F6" s="33">
        <f ca="1">RANDBETWEEN(11,99)</f>
        <v>45</v>
      </c>
      <c r="G6" s="33">
        <v>11</v>
      </c>
      <c r="K6" s="21">
        <f>K5+1</f>
        <v>2</v>
      </c>
      <c r="L6" s="22" t="str">
        <f ca="1">P6&amp;" x "&amp;Q6&amp;" = ____"</f>
        <v>71 x 11 = ____</v>
      </c>
      <c r="M6" s="23"/>
      <c r="N6" s="121">
        <f ca="1">P6*Q6</f>
        <v>781</v>
      </c>
      <c r="O6" s="122"/>
      <c r="P6" s="33">
        <f ca="1">RANDBETWEEN(11,99)</f>
        <v>71</v>
      </c>
      <c r="Q6" s="33">
        <v>11</v>
      </c>
    </row>
    <row r="7" spans="1:19" s="4" customFormat="1" ht="27" x14ac:dyDescent="0.5">
      <c r="A7" s="21">
        <f>A6+1</f>
        <v>3</v>
      </c>
      <c r="B7" s="22" t="str">
        <f ca="1">"______ &lt; "&amp;F7&amp;" &lt; ______ "</f>
        <v xml:space="preserve">______ &lt; 893,62 &lt; ______ </v>
      </c>
      <c r="C7" s="23"/>
      <c r="D7" s="37">
        <f ca="1">G7</f>
        <v>893</v>
      </c>
      <c r="E7" s="38">
        <f ca="1">D7+1</f>
        <v>894</v>
      </c>
      <c r="F7" s="35">
        <f ca="1">RANDBETWEEN(11111,99999)/100</f>
        <v>893.62</v>
      </c>
      <c r="G7" s="36">
        <f ca="1">ROUNDDOWN(F7,0)</f>
        <v>893</v>
      </c>
      <c r="H7" s="36"/>
      <c r="K7" s="21">
        <f>K6+1</f>
        <v>3</v>
      </c>
      <c r="L7" s="22" t="str">
        <f ca="1">"______ &lt; "&amp;P7&amp;" &lt; ______ "</f>
        <v xml:space="preserve">______ &lt; 768,2 &lt; ______ </v>
      </c>
      <c r="M7" s="23"/>
      <c r="N7" s="37">
        <f ca="1">Q7</f>
        <v>768</v>
      </c>
      <c r="O7" s="38">
        <f ca="1">N7+1</f>
        <v>769</v>
      </c>
      <c r="P7" s="35">
        <f ca="1">RANDBETWEEN(11111,99999)/100</f>
        <v>768.2</v>
      </c>
      <c r="Q7" s="36">
        <f ca="1">ROUNDDOWN(P7,0)</f>
        <v>768</v>
      </c>
      <c r="R7" s="36"/>
    </row>
    <row r="8" spans="1:19" s="4" customFormat="1" ht="27" x14ac:dyDescent="0.5">
      <c r="A8" s="21">
        <f t="shared" ref="A8:A53" si="0">A7+1</f>
        <v>4</v>
      </c>
      <c r="B8" s="22" t="str">
        <f ca="1">F8&amp;" + "&amp;G8+H8&amp;" = ____"</f>
        <v>8 + 6,935 = ____</v>
      </c>
      <c r="C8" s="23"/>
      <c r="D8" s="125">
        <f ca="1">SUM(F8:H8)</f>
        <v>14.935</v>
      </c>
      <c r="E8" s="126"/>
      <c r="F8" s="33">
        <f ca="1">RANDBETWEEN(0,99)</f>
        <v>8</v>
      </c>
      <c r="G8" s="35">
        <f ca="1">RANDBETWEEN(111,999)/100</f>
        <v>6.93</v>
      </c>
      <c r="H8" s="39">
        <f ca="1">RANDBETWEEN(0,9)/1000</f>
        <v>5.0000000000000001E-3</v>
      </c>
      <c r="K8" s="21">
        <f t="shared" ref="K8:K53" si="1">K7+1</f>
        <v>4</v>
      </c>
      <c r="L8" s="22" t="str">
        <f ca="1">P8&amp;" + "&amp;Q8+R8&amp;" = ____"</f>
        <v>53 + 6,687 = ____</v>
      </c>
      <c r="M8" s="23"/>
      <c r="N8" s="125">
        <f ca="1">SUM(P8:R8)</f>
        <v>59.686999999999998</v>
      </c>
      <c r="O8" s="126"/>
      <c r="P8" s="33">
        <f ca="1">RANDBETWEEN(0,99)</f>
        <v>53</v>
      </c>
      <c r="Q8" s="35">
        <f ca="1">RANDBETWEEN(111,999)/100</f>
        <v>6.68</v>
      </c>
      <c r="R8" s="39">
        <f ca="1">RANDBETWEEN(0,9)/1000</f>
        <v>7.0000000000000001E-3</v>
      </c>
    </row>
    <row r="9" spans="1:19" s="4" customFormat="1" ht="27" x14ac:dyDescent="0.5">
      <c r="A9" s="21">
        <f t="shared" si="0"/>
        <v>5</v>
      </c>
      <c r="B9" s="22" t="str">
        <f ca="1">G9+H9&amp;" - "&amp;F9&amp;" = ____"</f>
        <v>65,069 - 43 = ____</v>
      </c>
      <c r="C9" s="23"/>
      <c r="D9" s="125">
        <f ca="1">G9+H9-F9</f>
        <v>22.069000000000003</v>
      </c>
      <c r="E9" s="126"/>
      <c r="F9" s="33">
        <f ca="1">RANDBETWEEN(2,49)</f>
        <v>43</v>
      </c>
      <c r="G9" s="39">
        <f ca="1">RANDBETWEEN(5000,9999)/100</f>
        <v>65.06</v>
      </c>
      <c r="H9" s="39">
        <f ca="1">RANDBETWEEN(0,9)/1000</f>
        <v>8.9999999999999993E-3</v>
      </c>
      <c r="K9" s="21">
        <f t="shared" si="1"/>
        <v>5</v>
      </c>
      <c r="L9" s="22" t="str">
        <f ca="1">Q9+R9&amp;" - "&amp;P9&amp;" = ____"</f>
        <v>77,546 - 27 = ____</v>
      </c>
      <c r="M9" s="23"/>
      <c r="N9" s="125">
        <f ca="1">Q9+R9-P9</f>
        <v>50.546000000000006</v>
      </c>
      <c r="O9" s="126"/>
      <c r="P9" s="33">
        <f ca="1">RANDBETWEEN(2,49)</f>
        <v>27</v>
      </c>
      <c r="Q9" s="39">
        <f ca="1">RANDBETWEEN(5000,9999)/100</f>
        <v>77.540000000000006</v>
      </c>
      <c r="R9" s="39">
        <f ca="1">RANDBETWEEN(0,9)/1000</f>
        <v>6.0000000000000001E-3</v>
      </c>
    </row>
    <row r="10" spans="1:19" s="4" customFormat="1" ht="27" x14ac:dyDescent="0.5">
      <c r="A10" s="21">
        <f t="shared" si="0"/>
        <v>6</v>
      </c>
      <c r="B10" s="22" t="str">
        <f ca="1">G10&amp;" x "&amp;F10&amp;" = ____"</f>
        <v>18,76 x 10 = ____</v>
      </c>
      <c r="C10" s="23"/>
      <c r="D10" s="127">
        <f ca="1">PRODUCT(F10:G10)</f>
        <v>187.60000000000002</v>
      </c>
      <c r="E10" s="128"/>
      <c r="F10" s="33">
        <v>10</v>
      </c>
      <c r="G10" s="39">
        <f ca="1">RANDBETWEEN(1,9999)/100</f>
        <v>18.760000000000002</v>
      </c>
      <c r="H10" s="33"/>
      <c r="K10" s="21">
        <f t="shared" si="1"/>
        <v>6</v>
      </c>
      <c r="L10" s="22" t="str">
        <f ca="1">Q10&amp;" x "&amp;P10&amp;" = ____"</f>
        <v>97,66 x 10 = ____</v>
      </c>
      <c r="M10" s="23"/>
      <c r="N10" s="127">
        <f ca="1">PRODUCT(P10:Q10)</f>
        <v>976.59999999999991</v>
      </c>
      <c r="O10" s="128"/>
      <c r="P10" s="33">
        <v>10</v>
      </c>
      <c r="Q10" s="39">
        <f ca="1">RANDBETWEEN(1,9999)/100</f>
        <v>97.66</v>
      </c>
      <c r="R10" s="33"/>
    </row>
    <row r="11" spans="1:19" s="4" customFormat="1" ht="27" x14ac:dyDescent="0.5">
      <c r="A11" s="21">
        <f t="shared" si="0"/>
        <v>7</v>
      </c>
      <c r="B11" s="22" t="str">
        <f ca="1">" La moitié de "&amp;F11&amp;" est  ____"</f>
        <v xml:space="preserve"> La moitié de 29 est  ____</v>
      </c>
      <c r="C11" s="23"/>
      <c r="D11" s="127">
        <f ca="1">F11/G11</f>
        <v>14.5</v>
      </c>
      <c r="E11" s="128"/>
      <c r="F11" s="33">
        <f ca="1">2*RANDBETWEEN(0,49)+1</f>
        <v>29</v>
      </c>
      <c r="G11" s="33">
        <v>2</v>
      </c>
      <c r="K11" s="21">
        <f t="shared" si="1"/>
        <v>7</v>
      </c>
      <c r="L11" s="22" t="str">
        <f ca="1">" La moitié de "&amp;P11&amp;" est  ____"</f>
        <v xml:space="preserve"> La moitié de 67 est  ____</v>
      </c>
      <c r="M11" s="23"/>
      <c r="N11" s="127">
        <f ca="1">P11/Q11</f>
        <v>33.5</v>
      </c>
      <c r="O11" s="128"/>
      <c r="P11" s="33">
        <f ca="1">2*RANDBETWEEN(0,49)+1</f>
        <v>67</v>
      </c>
      <c r="Q11" s="33">
        <v>2</v>
      </c>
    </row>
    <row r="12" spans="1:19" s="4" customFormat="1" ht="27" x14ac:dyDescent="0.5">
      <c r="A12" s="21">
        <f t="shared" si="0"/>
        <v>8</v>
      </c>
      <c r="B12" s="22" t="str">
        <f ca="1">F12*100+G12&amp;" pour aller à "&amp;(F12+1)*100&amp;" : ____"</f>
        <v>642 pour aller à 700 : ____</v>
      </c>
      <c r="C12" s="23"/>
      <c r="D12" s="121">
        <f ca="1">100-G12</f>
        <v>58</v>
      </c>
      <c r="E12" s="122"/>
      <c r="F12" s="22">
        <f ca="1">RANDBETWEEN(1,9)</f>
        <v>6</v>
      </c>
      <c r="G12" s="22">
        <f ca="1">RANDBETWEEN(1,99)</f>
        <v>42</v>
      </c>
      <c r="K12" s="21">
        <f t="shared" si="1"/>
        <v>8</v>
      </c>
      <c r="L12" s="22" t="str">
        <f ca="1">P12*100+Q12&amp;" pour aller à "&amp;(P12+1)*100&amp;" : ____"</f>
        <v>639 pour aller à 700 : ____</v>
      </c>
      <c r="M12" s="23"/>
      <c r="N12" s="121">
        <f ca="1">100-Q12</f>
        <v>61</v>
      </c>
      <c r="O12" s="122"/>
      <c r="P12" s="22">
        <f ca="1">RANDBETWEEN(1,9)</f>
        <v>6</v>
      </c>
      <c r="Q12" s="22">
        <f ca="1">RANDBETWEEN(1,99)</f>
        <v>39</v>
      </c>
    </row>
    <row r="13" spans="1:19" s="4" customFormat="1" ht="27" x14ac:dyDescent="0.5">
      <c r="A13" s="21">
        <f>A12+1</f>
        <v>9</v>
      </c>
      <c r="B13" s="22" t="str">
        <f ca="1">F13&amp;" x "&amp;G13&amp;" = ____"</f>
        <v>49 x 11 = ____</v>
      </c>
      <c r="C13" s="23"/>
      <c r="D13" s="121">
        <f ca="1">F13*G13</f>
        <v>539</v>
      </c>
      <c r="E13" s="122"/>
      <c r="F13" s="33">
        <f ca="1">RANDBETWEEN(11,99)</f>
        <v>49</v>
      </c>
      <c r="G13" s="33">
        <v>11</v>
      </c>
      <c r="K13" s="21">
        <f>K12+1</f>
        <v>9</v>
      </c>
      <c r="L13" s="22" t="str">
        <f ca="1">P13&amp;" x "&amp;Q13&amp;" = ____"</f>
        <v>86 x 11 = ____</v>
      </c>
      <c r="M13" s="23"/>
      <c r="N13" s="121">
        <f ca="1">P13*Q13</f>
        <v>946</v>
      </c>
      <c r="O13" s="122"/>
      <c r="P13" s="33">
        <f ca="1">RANDBETWEEN(11,99)</f>
        <v>86</v>
      </c>
      <c r="Q13" s="33">
        <v>11</v>
      </c>
    </row>
    <row r="14" spans="1:19" s="4" customFormat="1" ht="27" x14ac:dyDescent="0.5">
      <c r="A14" s="21">
        <f>A13+1</f>
        <v>10</v>
      </c>
      <c r="B14" s="22" t="str">
        <f ca="1">"______ &lt; "&amp;F14&amp;" &lt; ______ "</f>
        <v xml:space="preserve">______ &lt; 716,44 &lt; ______ </v>
      </c>
      <c r="C14" s="23"/>
      <c r="D14" s="37">
        <f ca="1">G14</f>
        <v>716</v>
      </c>
      <c r="E14" s="38">
        <f ca="1">D14+1</f>
        <v>717</v>
      </c>
      <c r="F14" s="35">
        <f ca="1">RANDBETWEEN(11111,99999)/100</f>
        <v>716.44</v>
      </c>
      <c r="G14" s="36">
        <f ca="1">ROUNDDOWN(F14,0)</f>
        <v>716</v>
      </c>
      <c r="H14" s="36"/>
      <c r="K14" s="21">
        <f>K13+1</f>
        <v>10</v>
      </c>
      <c r="L14" s="22" t="str">
        <f ca="1">"______ &lt; "&amp;P14&amp;" &lt; ______ "</f>
        <v xml:space="preserve">______ &lt; 882,56 &lt; ______ </v>
      </c>
      <c r="M14" s="23"/>
      <c r="N14" s="37">
        <f ca="1">Q14</f>
        <v>882</v>
      </c>
      <c r="O14" s="38">
        <f ca="1">N14+1</f>
        <v>883</v>
      </c>
      <c r="P14" s="35">
        <f ca="1">RANDBETWEEN(11111,99999)/100</f>
        <v>882.56</v>
      </c>
      <c r="Q14" s="36">
        <f ca="1">ROUNDDOWN(P14,0)</f>
        <v>882</v>
      </c>
      <c r="R14" s="36"/>
    </row>
    <row r="15" spans="1:19" s="4" customFormat="1" ht="27" x14ac:dyDescent="0.5">
      <c r="A15" s="21">
        <f t="shared" si="0"/>
        <v>11</v>
      </c>
      <c r="B15" s="22" t="str">
        <f ca="1">F15&amp;" + "&amp;G15+H15&amp;" = ____"</f>
        <v>34 + 5,596 = ____</v>
      </c>
      <c r="C15" s="23"/>
      <c r="D15" s="125">
        <f ca="1">SUM(F15:H15)</f>
        <v>39.596000000000004</v>
      </c>
      <c r="E15" s="126"/>
      <c r="F15" s="33">
        <f ca="1">RANDBETWEEN(0,99)</f>
        <v>34</v>
      </c>
      <c r="G15" s="35">
        <f ca="1">RANDBETWEEN(111,999)/100</f>
        <v>5.59</v>
      </c>
      <c r="H15" s="39">
        <f ca="1">RANDBETWEEN(0,9)/1000</f>
        <v>6.0000000000000001E-3</v>
      </c>
      <c r="K15" s="21">
        <f t="shared" si="1"/>
        <v>11</v>
      </c>
      <c r="L15" s="22" t="str">
        <f ca="1">P15&amp;" + "&amp;Q15+R15&amp;" = ____"</f>
        <v>42 + 8,19 = ____</v>
      </c>
      <c r="M15" s="23"/>
      <c r="N15" s="125">
        <f ca="1">SUM(P15:R15)</f>
        <v>50.19</v>
      </c>
      <c r="O15" s="126"/>
      <c r="P15" s="33">
        <f ca="1">RANDBETWEEN(0,99)</f>
        <v>42</v>
      </c>
      <c r="Q15" s="35">
        <f ca="1">RANDBETWEEN(111,999)/100</f>
        <v>8.19</v>
      </c>
      <c r="R15" s="39">
        <f ca="1">RANDBETWEEN(0,9)/1000</f>
        <v>0</v>
      </c>
    </row>
    <row r="16" spans="1:19" s="4" customFormat="1" ht="27" x14ac:dyDescent="0.5">
      <c r="A16" s="21">
        <f t="shared" si="0"/>
        <v>12</v>
      </c>
      <c r="B16" s="22" t="str">
        <f ca="1">G16+H16&amp;" - "&amp;F16&amp;" = ____"</f>
        <v>92,687 - 30 = ____</v>
      </c>
      <c r="C16" s="23"/>
      <c r="D16" s="125">
        <f ca="1">G16+H16-F16</f>
        <v>62.687000000000012</v>
      </c>
      <c r="E16" s="126"/>
      <c r="F16" s="33">
        <f ca="1">RANDBETWEEN(2,49)</f>
        <v>30</v>
      </c>
      <c r="G16" s="39">
        <f ca="1">RANDBETWEEN(5000,9999)/100</f>
        <v>92.68</v>
      </c>
      <c r="H16" s="39">
        <f ca="1">RANDBETWEEN(0,9)/1000</f>
        <v>7.0000000000000001E-3</v>
      </c>
      <c r="K16" s="21">
        <f t="shared" si="1"/>
        <v>12</v>
      </c>
      <c r="L16" s="22" t="str">
        <f ca="1">Q16+R16&amp;" - "&amp;P16&amp;" = ____"</f>
        <v>51,108 - 43 = ____</v>
      </c>
      <c r="M16" s="23"/>
      <c r="N16" s="125">
        <f ca="1">Q16+R16-P16</f>
        <v>8.1080000000000041</v>
      </c>
      <c r="O16" s="126"/>
      <c r="P16" s="33">
        <f ca="1">RANDBETWEEN(2,49)</f>
        <v>43</v>
      </c>
      <c r="Q16" s="39">
        <f ca="1">RANDBETWEEN(5000,9999)/100</f>
        <v>51.1</v>
      </c>
      <c r="R16" s="39">
        <f ca="1">RANDBETWEEN(0,9)/1000</f>
        <v>8.0000000000000002E-3</v>
      </c>
    </row>
    <row r="17" spans="1:18" s="4" customFormat="1" ht="27" x14ac:dyDescent="0.5">
      <c r="A17" s="21">
        <f t="shared" si="0"/>
        <v>13</v>
      </c>
      <c r="B17" s="22" t="str">
        <f ca="1">G17&amp;" x "&amp;F17&amp;" = ____"</f>
        <v>52,64 x 10 = ____</v>
      </c>
      <c r="C17" s="23"/>
      <c r="D17" s="127">
        <f ca="1">PRODUCT(F17:G17)</f>
        <v>526.4</v>
      </c>
      <c r="E17" s="128"/>
      <c r="F17" s="33">
        <v>10</v>
      </c>
      <c r="G17" s="39">
        <f ca="1">RANDBETWEEN(1,9999)/100</f>
        <v>52.64</v>
      </c>
      <c r="H17" s="33"/>
      <c r="K17" s="21">
        <f t="shared" si="1"/>
        <v>13</v>
      </c>
      <c r="L17" s="22" t="str">
        <f ca="1">Q17&amp;" x "&amp;P17&amp;" = ____"</f>
        <v>62,37 x 10 = ____</v>
      </c>
      <c r="M17" s="23"/>
      <c r="N17" s="127">
        <f ca="1">PRODUCT(P17:Q17)</f>
        <v>623.69999999999993</v>
      </c>
      <c r="O17" s="128"/>
      <c r="P17" s="33">
        <v>10</v>
      </c>
      <c r="Q17" s="39">
        <f ca="1">RANDBETWEEN(1,9999)/100</f>
        <v>62.37</v>
      </c>
      <c r="R17" s="33"/>
    </row>
    <row r="18" spans="1:18" s="4" customFormat="1" ht="27" x14ac:dyDescent="0.5">
      <c r="A18" s="21">
        <f t="shared" si="0"/>
        <v>14</v>
      </c>
      <c r="B18" s="22" t="str">
        <f ca="1">" La moitié de "&amp;F18&amp;" est  ____"</f>
        <v xml:space="preserve"> La moitié de 91 est  ____</v>
      </c>
      <c r="C18" s="23"/>
      <c r="D18" s="127">
        <f ca="1">F18/G18</f>
        <v>45.5</v>
      </c>
      <c r="E18" s="128"/>
      <c r="F18" s="33">
        <f ca="1">2*RANDBETWEEN(0,49)+1</f>
        <v>91</v>
      </c>
      <c r="G18" s="33">
        <v>2</v>
      </c>
      <c r="K18" s="21">
        <f t="shared" si="1"/>
        <v>14</v>
      </c>
      <c r="L18" s="22" t="str">
        <f ca="1">" La moitié de "&amp;P18&amp;" est  ____"</f>
        <v xml:space="preserve"> La moitié de 99 est  ____</v>
      </c>
      <c r="M18" s="23"/>
      <c r="N18" s="127">
        <f ca="1">P18/Q18</f>
        <v>49.5</v>
      </c>
      <c r="O18" s="128"/>
      <c r="P18" s="33">
        <f ca="1">2*RANDBETWEEN(0,49)+1</f>
        <v>99</v>
      </c>
      <c r="Q18" s="33">
        <v>2</v>
      </c>
    </row>
    <row r="19" spans="1:18" s="4" customFormat="1" ht="27" x14ac:dyDescent="0.5">
      <c r="A19" s="21">
        <f t="shared" si="0"/>
        <v>15</v>
      </c>
      <c r="B19" s="22" t="str">
        <f ca="1">F19*100+G19&amp;" pour aller à "&amp;(F19+1)*100&amp;" : ____"</f>
        <v>334 pour aller à 400 : ____</v>
      </c>
      <c r="C19" s="23"/>
      <c r="D19" s="121">
        <f ca="1">100-G19</f>
        <v>66</v>
      </c>
      <c r="E19" s="122"/>
      <c r="F19" s="22">
        <f ca="1">RANDBETWEEN(1,9)</f>
        <v>3</v>
      </c>
      <c r="G19" s="22">
        <f ca="1">RANDBETWEEN(1,99)</f>
        <v>34</v>
      </c>
      <c r="K19" s="21">
        <f t="shared" si="1"/>
        <v>15</v>
      </c>
      <c r="L19" s="22" t="str">
        <f ca="1">P19*100+Q19&amp;" pour aller à "&amp;(P19+1)*100&amp;" : ____"</f>
        <v>463 pour aller à 500 : ____</v>
      </c>
      <c r="M19" s="23"/>
      <c r="N19" s="121">
        <f ca="1">100-Q19</f>
        <v>37</v>
      </c>
      <c r="O19" s="122"/>
      <c r="P19" s="22">
        <f ca="1">RANDBETWEEN(1,9)</f>
        <v>4</v>
      </c>
      <c r="Q19" s="22">
        <f ca="1">RANDBETWEEN(1,99)</f>
        <v>63</v>
      </c>
    </row>
    <row r="20" spans="1:18" s="4" customFormat="1" ht="27" x14ac:dyDescent="0.5">
      <c r="A20" s="21">
        <f>A19+1</f>
        <v>16</v>
      </c>
      <c r="B20" s="22" t="str">
        <f ca="1">F20&amp;" x "&amp;G20&amp;" = ____"</f>
        <v>33 x 11 = ____</v>
      </c>
      <c r="C20" s="23"/>
      <c r="D20" s="121">
        <f ca="1">F20*G20</f>
        <v>363</v>
      </c>
      <c r="E20" s="122"/>
      <c r="F20" s="33">
        <f ca="1">RANDBETWEEN(11,99)</f>
        <v>33</v>
      </c>
      <c r="G20" s="33">
        <v>11</v>
      </c>
      <c r="K20" s="21">
        <f>K19+1</f>
        <v>16</v>
      </c>
      <c r="L20" s="22" t="str">
        <f ca="1">P20&amp;" x "&amp;Q20&amp;" = ____"</f>
        <v>25 x 11 = ____</v>
      </c>
      <c r="M20" s="23"/>
      <c r="N20" s="121">
        <f ca="1">P20*Q20</f>
        <v>275</v>
      </c>
      <c r="O20" s="122"/>
      <c r="P20" s="33">
        <f ca="1">RANDBETWEEN(11,99)</f>
        <v>25</v>
      </c>
      <c r="Q20" s="33">
        <v>11</v>
      </c>
    </row>
    <row r="21" spans="1:18" s="4" customFormat="1" ht="27" x14ac:dyDescent="0.5">
      <c r="A21" s="21">
        <f>A20+1</f>
        <v>17</v>
      </c>
      <c r="B21" s="22" t="str">
        <f ca="1">"______ &lt; "&amp;F21&amp;" &lt; ______ "</f>
        <v xml:space="preserve">______ &lt; 880,63 &lt; ______ </v>
      </c>
      <c r="C21" s="23"/>
      <c r="D21" s="37">
        <f ca="1">G21</f>
        <v>880</v>
      </c>
      <c r="E21" s="38">
        <f ca="1">D21+1</f>
        <v>881</v>
      </c>
      <c r="F21" s="35">
        <f ca="1">RANDBETWEEN(11111,99999)/100</f>
        <v>880.63</v>
      </c>
      <c r="G21" s="36">
        <f ca="1">ROUNDDOWN(F21,0)</f>
        <v>880</v>
      </c>
      <c r="H21" s="36"/>
      <c r="K21" s="21">
        <f>K20+1</f>
        <v>17</v>
      </c>
      <c r="L21" s="22" t="str">
        <f ca="1">"______ &lt; "&amp;P21&amp;" &lt; ______ "</f>
        <v xml:space="preserve">______ &lt; 632,14 &lt; ______ </v>
      </c>
      <c r="M21" s="23"/>
      <c r="N21" s="37">
        <f ca="1">Q21</f>
        <v>632</v>
      </c>
      <c r="O21" s="38">
        <f ca="1">N21+1</f>
        <v>633</v>
      </c>
      <c r="P21" s="35">
        <f ca="1">RANDBETWEEN(11111,99999)/100</f>
        <v>632.14</v>
      </c>
      <c r="Q21" s="36">
        <f ca="1">ROUNDDOWN(P21,0)</f>
        <v>632</v>
      </c>
      <c r="R21" s="36"/>
    </row>
    <row r="22" spans="1:18" s="4" customFormat="1" ht="27" x14ac:dyDescent="0.5">
      <c r="A22" s="21">
        <f t="shared" si="0"/>
        <v>18</v>
      </c>
      <c r="B22" s="22" t="str">
        <f ca="1">F22&amp;" + "&amp;G22+H22&amp;" = ____"</f>
        <v>37 + 1,505 = ____</v>
      </c>
      <c r="C22" s="23"/>
      <c r="D22" s="125">
        <f ca="1">SUM(F22:H22)</f>
        <v>38.505000000000003</v>
      </c>
      <c r="E22" s="126"/>
      <c r="F22" s="33">
        <f ca="1">RANDBETWEEN(0,99)</f>
        <v>37</v>
      </c>
      <c r="G22" s="35">
        <f ca="1">RANDBETWEEN(111,999)/100</f>
        <v>1.5</v>
      </c>
      <c r="H22" s="39">
        <f ca="1">RANDBETWEEN(0,9)/1000</f>
        <v>5.0000000000000001E-3</v>
      </c>
      <c r="K22" s="21">
        <f t="shared" si="1"/>
        <v>18</v>
      </c>
      <c r="L22" s="22" t="str">
        <f ca="1">P22&amp;" + "&amp;Q22+R22&amp;" = ____"</f>
        <v>74 + 9,615 = ____</v>
      </c>
      <c r="M22" s="23"/>
      <c r="N22" s="125">
        <f ca="1">SUM(P22:R22)</f>
        <v>83.614999999999995</v>
      </c>
      <c r="O22" s="126"/>
      <c r="P22" s="33">
        <f ca="1">RANDBETWEEN(0,99)</f>
        <v>74</v>
      </c>
      <c r="Q22" s="35">
        <f ca="1">RANDBETWEEN(111,999)/100</f>
        <v>9.61</v>
      </c>
      <c r="R22" s="39">
        <f ca="1">RANDBETWEEN(0,9)/1000</f>
        <v>5.0000000000000001E-3</v>
      </c>
    </row>
    <row r="23" spans="1:18" s="4" customFormat="1" ht="27" x14ac:dyDescent="0.5">
      <c r="A23" s="21">
        <f t="shared" si="0"/>
        <v>19</v>
      </c>
      <c r="B23" s="22" t="str">
        <f ca="1">G23+H23&amp;" - "&amp;F23&amp;" = ____"</f>
        <v>63,615 - 36 = ____</v>
      </c>
      <c r="C23" s="23"/>
      <c r="D23" s="125">
        <f ca="1">G23+H23-F23</f>
        <v>27.615000000000002</v>
      </c>
      <c r="E23" s="126"/>
      <c r="F23" s="33">
        <f ca="1">RANDBETWEEN(2,49)</f>
        <v>36</v>
      </c>
      <c r="G23" s="39">
        <f ca="1">RANDBETWEEN(5000,9999)/100</f>
        <v>63.61</v>
      </c>
      <c r="H23" s="39">
        <f ca="1">RANDBETWEEN(0,9)/1000</f>
        <v>5.0000000000000001E-3</v>
      </c>
      <c r="K23" s="21">
        <f t="shared" si="1"/>
        <v>19</v>
      </c>
      <c r="L23" s="22" t="str">
        <f ca="1">Q23+R23&amp;" - "&amp;P23&amp;" = ____"</f>
        <v>85,818 - 26 = ____</v>
      </c>
      <c r="M23" s="23"/>
      <c r="N23" s="125">
        <f ca="1">Q23+R23-P23</f>
        <v>59.817999999999998</v>
      </c>
      <c r="O23" s="126"/>
      <c r="P23" s="33">
        <f ca="1">RANDBETWEEN(2,49)</f>
        <v>26</v>
      </c>
      <c r="Q23" s="39">
        <f ca="1">RANDBETWEEN(5000,9999)/100</f>
        <v>85.81</v>
      </c>
      <c r="R23" s="39">
        <f ca="1">RANDBETWEEN(0,9)/1000</f>
        <v>8.0000000000000002E-3</v>
      </c>
    </row>
    <row r="24" spans="1:18" s="4" customFormat="1" ht="27" x14ac:dyDescent="0.5">
      <c r="A24" s="21">
        <f t="shared" si="0"/>
        <v>20</v>
      </c>
      <c r="B24" s="22" t="str">
        <f ca="1">G24&amp;" x "&amp;F24&amp;" = ____"</f>
        <v>96,92 x 10 = ____</v>
      </c>
      <c r="C24" s="23"/>
      <c r="D24" s="127">
        <f ca="1">PRODUCT(F24:G24)</f>
        <v>969.2</v>
      </c>
      <c r="E24" s="128"/>
      <c r="F24" s="33">
        <v>10</v>
      </c>
      <c r="G24" s="39">
        <f ca="1">RANDBETWEEN(1,9999)/100</f>
        <v>96.92</v>
      </c>
      <c r="H24" s="33"/>
      <c r="K24" s="21">
        <f t="shared" si="1"/>
        <v>20</v>
      </c>
      <c r="L24" s="22" t="str">
        <f ca="1">Q24&amp;" x "&amp;P24&amp;" = ____"</f>
        <v>21,25 x 10 = ____</v>
      </c>
      <c r="M24" s="23"/>
      <c r="N24" s="127">
        <f ca="1">PRODUCT(P24:Q24)</f>
        <v>212.5</v>
      </c>
      <c r="O24" s="128"/>
      <c r="P24" s="33">
        <v>10</v>
      </c>
      <c r="Q24" s="39">
        <f ca="1">RANDBETWEEN(1,9999)/100</f>
        <v>21.25</v>
      </c>
      <c r="R24" s="33"/>
    </row>
    <row r="25" spans="1:18" s="4" customFormat="1" ht="27" x14ac:dyDescent="0.5">
      <c r="A25" s="21">
        <f t="shared" si="0"/>
        <v>21</v>
      </c>
      <c r="B25" s="22" t="str">
        <f ca="1">" La moitié de "&amp;F25&amp;" est  ____"</f>
        <v xml:space="preserve"> La moitié de 53 est  ____</v>
      </c>
      <c r="C25" s="23"/>
      <c r="D25" s="127">
        <f ca="1">F25/G25</f>
        <v>26.5</v>
      </c>
      <c r="E25" s="128"/>
      <c r="F25" s="33">
        <f ca="1">2*RANDBETWEEN(0,49)+1</f>
        <v>53</v>
      </c>
      <c r="G25" s="33">
        <v>2</v>
      </c>
      <c r="K25" s="21">
        <f t="shared" si="1"/>
        <v>21</v>
      </c>
      <c r="L25" s="22" t="str">
        <f ca="1">" La moitié de "&amp;P25&amp;" est  ____"</f>
        <v xml:space="preserve"> La moitié de 95 est  ____</v>
      </c>
      <c r="M25" s="23"/>
      <c r="N25" s="127">
        <f ca="1">P25/Q25</f>
        <v>47.5</v>
      </c>
      <c r="O25" s="128"/>
      <c r="P25" s="33">
        <f ca="1">2*RANDBETWEEN(0,49)+1</f>
        <v>95</v>
      </c>
      <c r="Q25" s="33">
        <v>2</v>
      </c>
    </row>
    <row r="26" spans="1:18" s="4" customFormat="1" ht="27" x14ac:dyDescent="0.5">
      <c r="A26" s="21">
        <f t="shared" si="0"/>
        <v>22</v>
      </c>
      <c r="B26" s="22" t="str">
        <f ca="1">F26*100+G26&amp;" pour aller à "&amp;(F26+1)*100&amp;" : ____"</f>
        <v>380 pour aller à 400 : ____</v>
      </c>
      <c r="C26" s="23"/>
      <c r="D26" s="121">
        <f ca="1">100-G26</f>
        <v>20</v>
      </c>
      <c r="E26" s="122"/>
      <c r="F26" s="22">
        <f ca="1">RANDBETWEEN(1,9)</f>
        <v>3</v>
      </c>
      <c r="G26" s="22">
        <f ca="1">RANDBETWEEN(1,99)</f>
        <v>80</v>
      </c>
      <c r="K26" s="21">
        <f t="shared" si="1"/>
        <v>22</v>
      </c>
      <c r="L26" s="22" t="str">
        <f ca="1">P26*100+Q26&amp;" pour aller à "&amp;(P26+1)*100&amp;" : ____"</f>
        <v>867 pour aller à 900 : ____</v>
      </c>
      <c r="M26" s="23"/>
      <c r="N26" s="121">
        <f ca="1">100-Q26</f>
        <v>33</v>
      </c>
      <c r="O26" s="122"/>
      <c r="P26" s="22">
        <f ca="1">RANDBETWEEN(1,9)</f>
        <v>8</v>
      </c>
      <c r="Q26" s="22">
        <f ca="1">RANDBETWEEN(1,99)</f>
        <v>67</v>
      </c>
    </row>
    <row r="27" spans="1:18" s="4" customFormat="1" ht="27" x14ac:dyDescent="0.5">
      <c r="A27" s="21">
        <f>A26+1</f>
        <v>23</v>
      </c>
      <c r="B27" s="22" t="str">
        <f ca="1">F27&amp;" x "&amp;G27&amp;" = ____"</f>
        <v>64 x 11 = ____</v>
      </c>
      <c r="C27" s="23"/>
      <c r="D27" s="121">
        <f ca="1">F27*G27</f>
        <v>704</v>
      </c>
      <c r="E27" s="122"/>
      <c r="F27" s="33">
        <f ca="1">RANDBETWEEN(11,99)</f>
        <v>64</v>
      </c>
      <c r="G27" s="33">
        <v>11</v>
      </c>
      <c r="K27" s="21">
        <f>K26+1</f>
        <v>23</v>
      </c>
      <c r="L27" s="22" t="str">
        <f ca="1">P27&amp;" x "&amp;Q27&amp;" = ____"</f>
        <v>30 x 11 = ____</v>
      </c>
      <c r="M27" s="23"/>
      <c r="N27" s="121">
        <f ca="1">P27*Q27</f>
        <v>330</v>
      </c>
      <c r="O27" s="122"/>
      <c r="P27" s="33">
        <f ca="1">RANDBETWEEN(11,99)</f>
        <v>30</v>
      </c>
      <c r="Q27" s="33">
        <v>11</v>
      </c>
    </row>
    <row r="28" spans="1:18" s="4" customFormat="1" ht="27" x14ac:dyDescent="0.5">
      <c r="A28" s="21">
        <f>A27+1</f>
        <v>24</v>
      </c>
      <c r="B28" s="22" t="str">
        <f ca="1">"______ &lt; "&amp;F28&amp;" &lt; ______ "</f>
        <v xml:space="preserve">______ &lt; 199,06 &lt; ______ </v>
      </c>
      <c r="C28" s="23"/>
      <c r="D28" s="37">
        <f ca="1">G28</f>
        <v>199</v>
      </c>
      <c r="E28" s="38">
        <f ca="1">D28+1</f>
        <v>200</v>
      </c>
      <c r="F28" s="35">
        <f ca="1">RANDBETWEEN(11111,99999)/100</f>
        <v>199.06</v>
      </c>
      <c r="G28" s="36">
        <f ca="1">ROUNDDOWN(F28,0)</f>
        <v>199</v>
      </c>
      <c r="H28" s="36"/>
      <c r="K28" s="21">
        <f>K27+1</f>
        <v>24</v>
      </c>
      <c r="L28" s="22" t="str">
        <f ca="1">"______ &lt; "&amp;P28&amp;" &lt; ______ "</f>
        <v xml:space="preserve">______ &lt; 160,67 &lt; ______ </v>
      </c>
      <c r="M28" s="23"/>
      <c r="N28" s="37">
        <f ca="1">Q28</f>
        <v>160</v>
      </c>
      <c r="O28" s="38">
        <f ca="1">N28+1</f>
        <v>161</v>
      </c>
      <c r="P28" s="35">
        <f ca="1">RANDBETWEEN(11111,99999)/100</f>
        <v>160.66999999999999</v>
      </c>
      <c r="Q28" s="36">
        <f ca="1">ROUNDDOWN(P28,0)</f>
        <v>160</v>
      </c>
      <c r="R28" s="36"/>
    </row>
    <row r="29" spans="1:18" s="4" customFormat="1" ht="27" x14ac:dyDescent="0.5">
      <c r="A29" s="21">
        <f t="shared" si="0"/>
        <v>25</v>
      </c>
      <c r="B29" s="22" t="str">
        <f ca="1">F29&amp;" + "&amp;G29+H29&amp;" = ____"</f>
        <v>52 + 9,639 = ____</v>
      </c>
      <c r="C29" s="23"/>
      <c r="D29" s="125">
        <f ca="1">SUM(F29:H29)</f>
        <v>61.639000000000003</v>
      </c>
      <c r="E29" s="126"/>
      <c r="F29" s="33">
        <f ca="1">RANDBETWEEN(0,99)</f>
        <v>52</v>
      </c>
      <c r="G29" s="35">
        <f ca="1">RANDBETWEEN(111,999)/100</f>
        <v>9.6300000000000008</v>
      </c>
      <c r="H29" s="39">
        <f ca="1">RANDBETWEEN(0,9)/1000</f>
        <v>8.9999999999999993E-3</v>
      </c>
      <c r="K29" s="21">
        <f t="shared" si="1"/>
        <v>25</v>
      </c>
      <c r="L29" s="22" t="str">
        <f ca="1">P29&amp;" + "&amp;Q29+R29&amp;" = ____"</f>
        <v>0 + 7,006 = ____</v>
      </c>
      <c r="M29" s="23"/>
      <c r="N29" s="125">
        <f ca="1">SUM(P29:R29)</f>
        <v>7.0060000000000002</v>
      </c>
      <c r="O29" s="126"/>
      <c r="P29" s="33">
        <f ca="1">RANDBETWEEN(0,99)</f>
        <v>0</v>
      </c>
      <c r="Q29" s="35">
        <f ca="1">RANDBETWEEN(111,999)/100</f>
        <v>7</v>
      </c>
      <c r="R29" s="39">
        <f ca="1">RANDBETWEEN(0,9)/1000</f>
        <v>6.0000000000000001E-3</v>
      </c>
    </row>
    <row r="30" spans="1:18" s="4" customFormat="1" ht="27" x14ac:dyDescent="0.5">
      <c r="A30" s="21">
        <f t="shared" si="0"/>
        <v>26</v>
      </c>
      <c r="B30" s="22" t="str">
        <f ca="1">G30+H30&amp;" - "&amp;F30&amp;" = ____"</f>
        <v>70,881 - 38 = ____</v>
      </c>
      <c r="C30" s="23"/>
      <c r="D30" s="125">
        <f ca="1">G30+H30-F30</f>
        <v>32.881</v>
      </c>
      <c r="E30" s="126"/>
      <c r="F30" s="33">
        <f ca="1">RANDBETWEEN(2,49)</f>
        <v>38</v>
      </c>
      <c r="G30" s="39">
        <f ca="1">RANDBETWEEN(5000,9999)/100</f>
        <v>70.88</v>
      </c>
      <c r="H30" s="39">
        <f ca="1">RANDBETWEEN(0,9)/1000</f>
        <v>1E-3</v>
      </c>
      <c r="K30" s="21">
        <f t="shared" si="1"/>
        <v>26</v>
      </c>
      <c r="L30" s="22" t="str">
        <f ca="1">Q30+R30&amp;" - "&amp;P30&amp;" = ____"</f>
        <v>51,137 - 42 = ____</v>
      </c>
      <c r="M30" s="23"/>
      <c r="N30" s="125">
        <f ca="1">Q30+R30-P30</f>
        <v>9.1370000000000005</v>
      </c>
      <c r="O30" s="126"/>
      <c r="P30" s="33">
        <f ca="1">RANDBETWEEN(2,49)</f>
        <v>42</v>
      </c>
      <c r="Q30" s="39">
        <f ca="1">RANDBETWEEN(5000,9999)/100</f>
        <v>51.13</v>
      </c>
      <c r="R30" s="39">
        <f ca="1">RANDBETWEEN(0,9)/1000</f>
        <v>7.0000000000000001E-3</v>
      </c>
    </row>
    <row r="31" spans="1:18" s="4" customFormat="1" ht="27" x14ac:dyDescent="0.5">
      <c r="A31" s="21">
        <f t="shared" si="0"/>
        <v>27</v>
      </c>
      <c r="B31" s="22" t="str">
        <f ca="1">G31&amp;" x "&amp;F31&amp;" = ____"</f>
        <v>77,15 x 10 = ____</v>
      </c>
      <c r="C31" s="23"/>
      <c r="D31" s="127">
        <f ca="1">PRODUCT(F31:G31)</f>
        <v>771.5</v>
      </c>
      <c r="E31" s="128"/>
      <c r="F31" s="33">
        <v>10</v>
      </c>
      <c r="G31" s="39">
        <f ca="1">RANDBETWEEN(1,9999)/100</f>
        <v>77.150000000000006</v>
      </c>
      <c r="H31" s="33"/>
      <c r="K31" s="21">
        <f t="shared" si="1"/>
        <v>27</v>
      </c>
      <c r="L31" s="22" t="str">
        <f ca="1">Q31&amp;" x "&amp;P31&amp;" = ____"</f>
        <v>69,73 x 10 = ____</v>
      </c>
      <c r="M31" s="23"/>
      <c r="N31" s="127">
        <f ca="1">PRODUCT(P31:Q31)</f>
        <v>697.30000000000007</v>
      </c>
      <c r="O31" s="128"/>
      <c r="P31" s="33">
        <v>10</v>
      </c>
      <c r="Q31" s="39">
        <f ca="1">RANDBETWEEN(1,9999)/100</f>
        <v>69.73</v>
      </c>
      <c r="R31" s="33"/>
    </row>
    <row r="32" spans="1:18" s="4" customFormat="1" ht="27" x14ac:dyDescent="0.5">
      <c r="A32" s="21">
        <f t="shared" si="0"/>
        <v>28</v>
      </c>
      <c r="B32" s="22" t="str">
        <f ca="1">" La moitié de "&amp;F32&amp;" est  ____"</f>
        <v xml:space="preserve"> La moitié de 25 est  ____</v>
      </c>
      <c r="C32" s="23"/>
      <c r="D32" s="127">
        <f ca="1">F32/G32</f>
        <v>12.5</v>
      </c>
      <c r="E32" s="128"/>
      <c r="F32" s="33">
        <f ca="1">2*RANDBETWEEN(0,49)+1</f>
        <v>25</v>
      </c>
      <c r="G32" s="33">
        <v>2</v>
      </c>
      <c r="K32" s="21">
        <f t="shared" si="1"/>
        <v>28</v>
      </c>
      <c r="L32" s="22" t="str">
        <f ca="1">" La moitié de "&amp;P32&amp;" est  ____"</f>
        <v xml:space="preserve"> La moitié de 33 est  ____</v>
      </c>
      <c r="M32" s="23"/>
      <c r="N32" s="127">
        <f ca="1">P32/Q32</f>
        <v>16.5</v>
      </c>
      <c r="O32" s="128"/>
      <c r="P32" s="33">
        <f ca="1">2*RANDBETWEEN(0,49)+1</f>
        <v>33</v>
      </c>
      <c r="Q32" s="33">
        <v>2</v>
      </c>
    </row>
    <row r="33" spans="1:18" s="4" customFormat="1" ht="27" x14ac:dyDescent="0.5">
      <c r="A33" s="21">
        <f t="shared" si="0"/>
        <v>29</v>
      </c>
      <c r="B33" s="22" t="str">
        <f ca="1">F33*100+G33&amp;" pour aller à "&amp;(F33+1)*100&amp;" : ____"</f>
        <v>538 pour aller à 600 : ____</v>
      </c>
      <c r="C33" s="23"/>
      <c r="D33" s="121">
        <f ca="1">100-G33</f>
        <v>62</v>
      </c>
      <c r="E33" s="122"/>
      <c r="F33" s="22">
        <f ca="1">RANDBETWEEN(1,9)</f>
        <v>5</v>
      </c>
      <c r="G33" s="22">
        <f ca="1">RANDBETWEEN(1,99)</f>
        <v>38</v>
      </c>
      <c r="K33" s="21">
        <f t="shared" si="1"/>
        <v>29</v>
      </c>
      <c r="L33" s="22" t="str">
        <f ca="1">P33*100+Q33&amp;" pour aller à "&amp;(P33+1)*100&amp;" : ____"</f>
        <v>526 pour aller à 600 : ____</v>
      </c>
      <c r="M33" s="23"/>
      <c r="N33" s="121">
        <f ca="1">100-Q33</f>
        <v>74</v>
      </c>
      <c r="O33" s="122"/>
      <c r="P33" s="22">
        <f ca="1">RANDBETWEEN(1,9)</f>
        <v>5</v>
      </c>
      <c r="Q33" s="22">
        <f ca="1">RANDBETWEEN(1,99)</f>
        <v>26</v>
      </c>
    </row>
    <row r="34" spans="1:18" s="4" customFormat="1" ht="27" x14ac:dyDescent="0.5">
      <c r="A34" s="21">
        <f>A33+1</f>
        <v>30</v>
      </c>
      <c r="B34" s="22" t="str">
        <f ca="1">F34&amp;" x "&amp;G34&amp;" = ____"</f>
        <v>42 x 11 = ____</v>
      </c>
      <c r="C34" s="23"/>
      <c r="D34" s="121">
        <f ca="1">F34*G34</f>
        <v>462</v>
      </c>
      <c r="E34" s="122"/>
      <c r="F34" s="33">
        <f ca="1">RANDBETWEEN(11,99)</f>
        <v>42</v>
      </c>
      <c r="G34" s="33">
        <v>11</v>
      </c>
      <c r="K34" s="21">
        <f>K33+1</f>
        <v>30</v>
      </c>
      <c r="L34" s="22" t="str">
        <f ca="1">P34&amp;" x "&amp;Q34&amp;" = ____"</f>
        <v>89 x 11 = ____</v>
      </c>
      <c r="M34" s="23"/>
      <c r="N34" s="121">
        <f ca="1">P34*Q34</f>
        <v>979</v>
      </c>
      <c r="O34" s="122"/>
      <c r="P34" s="33">
        <f ca="1">RANDBETWEEN(11,99)</f>
        <v>89</v>
      </c>
      <c r="Q34" s="33">
        <v>11</v>
      </c>
    </row>
    <row r="35" spans="1:18" s="4" customFormat="1" ht="27" x14ac:dyDescent="0.5">
      <c r="A35" s="21">
        <f>A34+1</f>
        <v>31</v>
      </c>
      <c r="B35" s="22" t="str">
        <f ca="1">"______ &lt; "&amp;F35&amp;" &lt; ______ "</f>
        <v xml:space="preserve">______ &lt; 891,33 &lt; ______ </v>
      </c>
      <c r="C35" s="23"/>
      <c r="D35" s="37">
        <f ca="1">G35</f>
        <v>891</v>
      </c>
      <c r="E35" s="38">
        <f ca="1">D35+1</f>
        <v>892</v>
      </c>
      <c r="F35" s="35">
        <f ca="1">RANDBETWEEN(11111,99999)/100</f>
        <v>891.33</v>
      </c>
      <c r="G35" s="36">
        <f ca="1">ROUNDDOWN(F35,0)</f>
        <v>891</v>
      </c>
      <c r="H35" s="36"/>
      <c r="K35" s="21">
        <f>K34+1</f>
        <v>31</v>
      </c>
      <c r="L35" s="22" t="str">
        <f ca="1">"______ &lt; "&amp;P35&amp;" &lt; ______ "</f>
        <v xml:space="preserve">______ &lt; 625,82 &lt; ______ </v>
      </c>
      <c r="M35" s="23"/>
      <c r="N35" s="37">
        <f ca="1">Q35</f>
        <v>625</v>
      </c>
      <c r="O35" s="38">
        <f ca="1">N35+1</f>
        <v>626</v>
      </c>
      <c r="P35" s="35">
        <f ca="1">RANDBETWEEN(11111,99999)/100</f>
        <v>625.82000000000005</v>
      </c>
      <c r="Q35" s="36">
        <f ca="1">ROUNDDOWN(P35,0)</f>
        <v>625</v>
      </c>
      <c r="R35" s="36"/>
    </row>
    <row r="36" spans="1:18" s="4" customFormat="1" ht="27" x14ac:dyDescent="0.5">
      <c r="A36" s="21">
        <f t="shared" si="0"/>
        <v>32</v>
      </c>
      <c r="B36" s="22" t="str">
        <f ca="1">F36&amp;" + "&amp;G36+H36&amp;" = ____"</f>
        <v>42 + 3,223 = ____</v>
      </c>
      <c r="C36" s="23"/>
      <c r="D36" s="125">
        <f ca="1">SUM(F36:H36)</f>
        <v>45.222999999999999</v>
      </c>
      <c r="E36" s="126"/>
      <c r="F36" s="33">
        <f ca="1">RANDBETWEEN(0,99)</f>
        <v>42</v>
      </c>
      <c r="G36" s="35">
        <f ca="1">RANDBETWEEN(111,999)/100</f>
        <v>3.22</v>
      </c>
      <c r="H36" s="39">
        <f ca="1">RANDBETWEEN(0,9)/1000</f>
        <v>3.0000000000000001E-3</v>
      </c>
      <c r="K36" s="21">
        <f t="shared" si="1"/>
        <v>32</v>
      </c>
      <c r="L36" s="22" t="str">
        <f ca="1">P36&amp;" + "&amp;Q36+R36&amp;" = ____"</f>
        <v>57 + 7,534 = ____</v>
      </c>
      <c r="M36" s="23"/>
      <c r="N36" s="125">
        <f ca="1">SUM(P36:R36)</f>
        <v>64.534000000000006</v>
      </c>
      <c r="O36" s="126"/>
      <c r="P36" s="33">
        <f ca="1">RANDBETWEEN(0,99)</f>
        <v>57</v>
      </c>
      <c r="Q36" s="35">
        <f ca="1">RANDBETWEEN(111,999)/100</f>
        <v>7.53</v>
      </c>
      <c r="R36" s="39">
        <f ca="1">RANDBETWEEN(0,9)/1000</f>
        <v>4.0000000000000001E-3</v>
      </c>
    </row>
    <row r="37" spans="1:18" s="4" customFormat="1" ht="27" x14ac:dyDescent="0.5">
      <c r="A37" s="21">
        <f t="shared" si="0"/>
        <v>33</v>
      </c>
      <c r="B37" s="22" t="str">
        <f ca="1">G37+H37&amp;" - "&amp;F37&amp;" = ____"</f>
        <v>98,651 - 44 = ____</v>
      </c>
      <c r="C37" s="23"/>
      <c r="D37" s="125">
        <f ca="1">G37+H37-F37</f>
        <v>54.65100000000001</v>
      </c>
      <c r="E37" s="126"/>
      <c r="F37" s="33">
        <f ca="1">RANDBETWEEN(2,49)</f>
        <v>44</v>
      </c>
      <c r="G37" s="39">
        <f ca="1">RANDBETWEEN(5000,9999)/100</f>
        <v>98.65</v>
      </c>
      <c r="H37" s="39">
        <f ca="1">RANDBETWEEN(0,9)/1000</f>
        <v>1E-3</v>
      </c>
      <c r="K37" s="21">
        <f t="shared" si="1"/>
        <v>33</v>
      </c>
      <c r="L37" s="22" t="str">
        <f ca="1">Q37+R37&amp;" - "&amp;P37&amp;" = ____"</f>
        <v>93,416 - 9 = ____</v>
      </c>
      <c r="M37" s="23"/>
      <c r="N37" s="125">
        <f ca="1">Q37+R37-P37</f>
        <v>84.415999999999997</v>
      </c>
      <c r="O37" s="126"/>
      <c r="P37" s="33">
        <f ca="1">RANDBETWEEN(2,49)</f>
        <v>9</v>
      </c>
      <c r="Q37" s="39">
        <f ca="1">RANDBETWEEN(5000,9999)/100</f>
        <v>93.41</v>
      </c>
      <c r="R37" s="39">
        <f ca="1">RANDBETWEEN(0,9)/1000</f>
        <v>6.0000000000000001E-3</v>
      </c>
    </row>
    <row r="38" spans="1:18" s="4" customFormat="1" ht="27" x14ac:dyDescent="0.5">
      <c r="A38" s="21">
        <f t="shared" si="0"/>
        <v>34</v>
      </c>
      <c r="B38" s="22" t="str">
        <f ca="1">G38&amp;" x "&amp;F38&amp;" = ____"</f>
        <v>94,67 x 10 = ____</v>
      </c>
      <c r="C38" s="23"/>
      <c r="D38" s="127">
        <f ca="1">PRODUCT(F38:G38)</f>
        <v>946.7</v>
      </c>
      <c r="E38" s="128"/>
      <c r="F38" s="33">
        <v>10</v>
      </c>
      <c r="G38" s="39">
        <f ca="1">RANDBETWEEN(1,9999)/100</f>
        <v>94.67</v>
      </c>
      <c r="H38" s="33"/>
      <c r="K38" s="21">
        <f t="shared" si="1"/>
        <v>34</v>
      </c>
      <c r="L38" s="22" t="str">
        <f ca="1">Q38&amp;" x "&amp;P38&amp;" = ____"</f>
        <v>49,93 x 10 = ____</v>
      </c>
      <c r="M38" s="23"/>
      <c r="N38" s="127">
        <f ca="1">PRODUCT(P38:Q38)</f>
        <v>499.3</v>
      </c>
      <c r="O38" s="128"/>
      <c r="P38" s="33">
        <v>10</v>
      </c>
      <c r="Q38" s="39">
        <f ca="1">RANDBETWEEN(1,9999)/100</f>
        <v>49.93</v>
      </c>
      <c r="R38" s="33"/>
    </row>
    <row r="39" spans="1:18" s="4" customFormat="1" ht="27" x14ac:dyDescent="0.5">
      <c r="A39" s="21">
        <f t="shared" si="0"/>
        <v>35</v>
      </c>
      <c r="B39" s="22" t="str">
        <f ca="1">" La moitié de "&amp;F39&amp;" est  ____"</f>
        <v xml:space="preserve"> La moitié de 13 est  ____</v>
      </c>
      <c r="C39" s="23"/>
      <c r="D39" s="127">
        <f ca="1">F39/G39</f>
        <v>6.5</v>
      </c>
      <c r="E39" s="128"/>
      <c r="F39" s="33">
        <f ca="1">2*RANDBETWEEN(0,49)+1</f>
        <v>13</v>
      </c>
      <c r="G39" s="33">
        <v>2</v>
      </c>
      <c r="K39" s="21">
        <f t="shared" si="1"/>
        <v>35</v>
      </c>
      <c r="L39" s="22" t="str">
        <f ca="1">" La moitié de "&amp;P39&amp;" est  ____"</f>
        <v xml:space="preserve"> La moitié de 77 est  ____</v>
      </c>
      <c r="M39" s="23"/>
      <c r="N39" s="127">
        <f ca="1">P39/Q39</f>
        <v>38.5</v>
      </c>
      <c r="O39" s="128"/>
      <c r="P39" s="33">
        <f ca="1">2*RANDBETWEEN(0,49)+1</f>
        <v>77</v>
      </c>
      <c r="Q39" s="33">
        <v>2</v>
      </c>
    </row>
    <row r="40" spans="1:18" s="4" customFormat="1" ht="27" x14ac:dyDescent="0.5">
      <c r="A40" s="21">
        <f t="shared" si="0"/>
        <v>36</v>
      </c>
      <c r="B40" s="22" t="str">
        <f ca="1">F40*100+G40&amp;" pour aller à "&amp;(F40+1)*100&amp;" : ____"</f>
        <v>832 pour aller à 900 : ____</v>
      </c>
      <c r="C40" s="23"/>
      <c r="D40" s="121">
        <f ca="1">100-G40</f>
        <v>68</v>
      </c>
      <c r="E40" s="122"/>
      <c r="F40" s="22">
        <f ca="1">RANDBETWEEN(1,9)</f>
        <v>8</v>
      </c>
      <c r="G40" s="22">
        <f ca="1">RANDBETWEEN(1,99)</f>
        <v>32</v>
      </c>
      <c r="K40" s="21">
        <f t="shared" si="1"/>
        <v>36</v>
      </c>
      <c r="L40" s="22" t="str">
        <f ca="1">P40*100+Q40&amp;" pour aller à "&amp;(P40+1)*100&amp;" : ____"</f>
        <v>962 pour aller à 1000 : ____</v>
      </c>
      <c r="M40" s="23"/>
      <c r="N40" s="121">
        <f ca="1">100-Q40</f>
        <v>38</v>
      </c>
      <c r="O40" s="122"/>
      <c r="P40" s="22">
        <f ca="1">RANDBETWEEN(1,9)</f>
        <v>9</v>
      </c>
      <c r="Q40" s="22">
        <f ca="1">RANDBETWEEN(1,99)</f>
        <v>62</v>
      </c>
    </row>
    <row r="41" spans="1:18" s="4" customFormat="1" ht="27" x14ac:dyDescent="0.5">
      <c r="A41" s="21">
        <f>A40+1</f>
        <v>37</v>
      </c>
      <c r="B41" s="22" t="str">
        <f ca="1">F41&amp;" x "&amp;G41&amp;" = ____"</f>
        <v>32 x 11 = ____</v>
      </c>
      <c r="C41" s="23"/>
      <c r="D41" s="121">
        <f ca="1">F41*G41</f>
        <v>352</v>
      </c>
      <c r="E41" s="122"/>
      <c r="F41" s="33">
        <f ca="1">RANDBETWEEN(11,99)</f>
        <v>32</v>
      </c>
      <c r="G41" s="33">
        <v>11</v>
      </c>
      <c r="K41" s="21">
        <f>K40+1</f>
        <v>37</v>
      </c>
      <c r="L41" s="22" t="str">
        <f ca="1">P41&amp;" x "&amp;Q41&amp;" = ____"</f>
        <v>49 x 11 = ____</v>
      </c>
      <c r="M41" s="23"/>
      <c r="N41" s="121">
        <f ca="1">P41*Q41</f>
        <v>539</v>
      </c>
      <c r="O41" s="122"/>
      <c r="P41" s="33">
        <f ca="1">RANDBETWEEN(11,99)</f>
        <v>49</v>
      </c>
      <c r="Q41" s="33">
        <v>11</v>
      </c>
    </row>
    <row r="42" spans="1:18" s="4" customFormat="1" ht="27" x14ac:dyDescent="0.5">
      <c r="A42" s="21">
        <f>A41+1</f>
        <v>38</v>
      </c>
      <c r="B42" s="22" t="str">
        <f ca="1">"______ &lt; "&amp;F42&amp;" &lt; ______ "</f>
        <v xml:space="preserve">______ &lt; 189,03 &lt; ______ </v>
      </c>
      <c r="C42" s="23"/>
      <c r="D42" s="37">
        <f ca="1">G42</f>
        <v>189</v>
      </c>
      <c r="E42" s="38">
        <f ca="1">D42+1</f>
        <v>190</v>
      </c>
      <c r="F42" s="35">
        <f ca="1">RANDBETWEEN(11111,99999)/100</f>
        <v>189.03</v>
      </c>
      <c r="G42" s="36">
        <f ca="1">ROUNDDOWN(F42,0)</f>
        <v>189</v>
      </c>
      <c r="H42" s="36"/>
      <c r="K42" s="21">
        <f>K41+1</f>
        <v>38</v>
      </c>
      <c r="L42" s="22" t="str">
        <f ca="1">"______ &lt; "&amp;P42&amp;" &lt; ______ "</f>
        <v xml:space="preserve">______ &lt; 966,25 &lt; ______ </v>
      </c>
      <c r="M42" s="23"/>
      <c r="N42" s="37">
        <f ca="1">Q42</f>
        <v>966</v>
      </c>
      <c r="O42" s="38">
        <f ca="1">N42+1</f>
        <v>967</v>
      </c>
      <c r="P42" s="35">
        <f ca="1">RANDBETWEEN(11111,99999)/100</f>
        <v>966.25</v>
      </c>
      <c r="Q42" s="36">
        <f ca="1">ROUNDDOWN(P42,0)</f>
        <v>966</v>
      </c>
      <c r="R42" s="36"/>
    </row>
    <row r="43" spans="1:18" s="4" customFormat="1" ht="27" x14ac:dyDescent="0.5">
      <c r="A43" s="21">
        <f t="shared" si="0"/>
        <v>39</v>
      </c>
      <c r="B43" s="22" t="str">
        <f ca="1">F43&amp;" + "&amp;G43+H43&amp;" = ____"</f>
        <v>26 + 5,964 = ____</v>
      </c>
      <c r="C43" s="23"/>
      <c r="D43" s="125">
        <f ca="1">SUM(F43:H43)</f>
        <v>31.964000000000002</v>
      </c>
      <c r="E43" s="126"/>
      <c r="F43" s="33">
        <f ca="1">RANDBETWEEN(0,99)</f>
        <v>26</v>
      </c>
      <c r="G43" s="35">
        <f ca="1">RANDBETWEEN(111,999)/100</f>
        <v>5.96</v>
      </c>
      <c r="H43" s="39">
        <f ca="1">RANDBETWEEN(0,9)/1000</f>
        <v>4.0000000000000001E-3</v>
      </c>
      <c r="K43" s="21">
        <f t="shared" si="1"/>
        <v>39</v>
      </c>
      <c r="L43" s="22" t="str">
        <f ca="1">P43&amp;" + "&amp;Q43+R43&amp;" = ____"</f>
        <v>35 + 8,685 = ____</v>
      </c>
      <c r="M43" s="23"/>
      <c r="N43" s="125">
        <f ca="1">SUM(P43:R43)</f>
        <v>43.685000000000002</v>
      </c>
      <c r="O43" s="126"/>
      <c r="P43" s="33">
        <f ca="1">RANDBETWEEN(0,99)</f>
        <v>35</v>
      </c>
      <c r="Q43" s="35">
        <f ca="1">RANDBETWEEN(111,999)/100</f>
        <v>8.68</v>
      </c>
      <c r="R43" s="39">
        <f ca="1">RANDBETWEEN(0,9)/1000</f>
        <v>5.0000000000000001E-3</v>
      </c>
    </row>
    <row r="44" spans="1:18" s="4" customFormat="1" ht="27" x14ac:dyDescent="0.5">
      <c r="A44" s="21">
        <f t="shared" si="0"/>
        <v>40</v>
      </c>
      <c r="B44" s="22" t="str">
        <f ca="1">G44+H44&amp;" - "&amp;F44&amp;" = ____"</f>
        <v>59,945 - 48 = ____</v>
      </c>
      <c r="C44" s="23"/>
      <c r="D44" s="125">
        <f ca="1">G44+H44-F44</f>
        <v>11.945</v>
      </c>
      <c r="E44" s="126"/>
      <c r="F44" s="33">
        <f ca="1">RANDBETWEEN(2,49)</f>
        <v>48</v>
      </c>
      <c r="G44" s="39">
        <f ca="1">RANDBETWEEN(5000,9999)/100</f>
        <v>59.94</v>
      </c>
      <c r="H44" s="39">
        <f ca="1">RANDBETWEEN(0,9)/1000</f>
        <v>5.0000000000000001E-3</v>
      </c>
      <c r="K44" s="21">
        <f t="shared" si="1"/>
        <v>40</v>
      </c>
      <c r="L44" s="22" t="str">
        <f ca="1">Q44+R44&amp;" - "&amp;P44&amp;" = ____"</f>
        <v>88,706 - 20 = ____</v>
      </c>
      <c r="M44" s="23"/>
      <c r="N44" s="125">
        <f ca="1">Q44+R44-P44</f>
        <v>68.706000000000003</v>
      </c>
      <c r="O44" s="126"/>
      <c r="P44" s="33">
        <f ca="1">RANDBETWEEN(2,49)</f>
        <v>20</v>
      </c>
      <c r="Q44" s="39">
        <f ca="1">RANDBETWEEN(5000,9999)/100</f>
        <v>88.7</v>
      </c>
      <c r="R44" s="39">
        <f ca="1">RANDBETWEEN(0,9)/1000</f>
        <v>6.0000000000000001E-3</v>
      </c>
    </row>
    <row r="45" spans="1:18" s="4" customFormat="1" ht="27" x14ac:dyDescent="0.5">
      <c r="A45" s="21">
        <f t="shared" si="0"/>
        <v>41</v>
      </c>
      <c r="B45" s="22" t="str">
        <f ca="1">G45&amp;" x "&amp;F45&amp;" = ____"</f>
        <v>93,99 x 10 = ____</v>
      </c>
      <c r="C45" s="23"/>
      <c r="D45" s="127">
        <f ca="1">PRODUCT(F45:G45)</f>
        <v>939.9</v>
      </c>
      <c r="E45" s="128"/>
      <c r="F45" s="33">
        <v>10</v>
      </c>
      <c r="G45" s="39">
        <f ca="1">RANDBETWEEN(1,9999)/100</f>
        <v>93.99</v>
      </c>
      <c r="H45" s="33"/>
      <c r="K45" s="21">
        <f t="shared" si="1"/>
        <v>41</v>
      </c>
      <c r="L45" s="22" t="str">
        <f ca="1">Q45&amp;" x "&amp;P45&amp;" = ____"</f>
        <v>73,83 x 10 = ____</v>
      </c>
      <c r="M45" s="23"/>
      <c r="N45" s="127">
        <f ca="1">PRODUCT(P45:Q45)</f>
        <v>738.3</v>
      </c>
      <c r="O45" s="128"/>
      <c r="P45" s="33">
        <v>10</v>
      </c>
      <c r="Q45" s="39">
        <f ca="1">RANDBETWEEN(1,9999)/100</f>
        <v>73.83</v>
      </c>
      <c r="R45" s="33"/>
    </row>
    <row r="46" spans="1:18" s="4" customFormat="1" ht="27" x14ac:dyDescent="0.5">
      <c r="A46" s="21">
        <f t="shared" si="0"/>
        <v>42</v>
      </c>
      <c r="B46" s="22" t="str">
        <f ca="1">" La moitié de "&amp;F46&amp;" est  ____"</f>
        <v xml:space="preserve"> La moitié de 47 est  ____</v>
      </c>
      <c r="C46" s="23"/>
      <c r="D46" s="127">
        <f ca="1">F46/G46</f>
        <v>23.5</v>
      </c>
      <c r="E46" s="128"/>
      <c r="F46" s="33">
        <f ca="1">2*RANDBETWEEN(0,49)+1</f>
        <v>47</v>
      </c>
      <c r="G46" s="33">
        <v>2</v>
      </c>
      <c r="K46" s="21">
        <f t="shared" si="1"/>
        <v>42</v>
      </c>
      <c r="L46" s="22" t="str">
        <f ca="1">" La moitié de "&amp;P46&amp;" est  ____"</f>
        <v xml:space="preserve"> La moitié de 43 est  ____</v>
      </c>
      <c r="M46" s="23"/>
      <c r="N46" s="127">
        <f ca="1">P46/Q46</f>
        <v>21.5</v>
      </c>
      <c r="O46" s="128"/>
      <c r="P46" s="33">
        <f ca="1">2*RANDBETWEEN(0,49)+1</f>
        <v>43</v>
      </c>
      <c r="Q46" s="33">
        <v>2</v>
      </c>
    </row>
    <row r="47" spans="1:18" s="4" customFormat="1" ht="27" x14ac:dyDescent="0.5">
      <c r="A47" s="21">
        <f t="shared" si="0"/>
        <v>43</v>
      </c>
      <c r="B47" s="22" t="str">
        <f ca="1">F47*100+G47&amp;" pour aller à "&amp;(F47+1)*100&amp;" : ____"</f>
        <v>402 pour aller à 500 : ____</v>
      </c>
      <c r="C47" s="23"/>
      <c r="D47" s="121">
        <f ca="1">100-G47</f>
        <v>98</v>
      </c>
      <c r="E47" s="122"/>
      <c r="F47" s="22">
        <f ca="1">RANDBETWEEN(1,9)</f>
        <v>4</v>
      </c>
      <c r="G47" s="22">
        <f ca="1">RANDBETWEEN(1,99)</f>
        <v>2</v>
      </c>
      <c r="K47" s="21">
        <f t="shared" si="1"/>
        <v>43</v>
      </c>
      <c r="L47" s="22" t="str">
        <f ca="1">P47*100+Q47&amp;" pour aller à "&amp;(P47+1)*100&amp;" : ____"</f>
        <v>174 pour aller à 200 : ____</v>
      </c>
      <c r="M47" s="23"/>
      <c r="N47" s="121">
        <f ca="1">100-Q47</f>
        <v>26</v>
      </c>
      <c r="O47" s="122"/>
      <c r="P47" s="22">
        <f ca="1">RANDBETWEEN(1,9)</f>
        <v>1</v>
      </c>
      <c r="Q47" s="22">
        <f ca="1">RANDBETWEEN(1,99)</f>
        <v>74</v>
      </c>
    </row>
    <row r="48" spans="1:18" s="4" customFormat="1" ht="27" x14ac:dyDescent="0.5">
      <c r="A48" s="21">
        <f>A47+1</f>
        <v>44</v>
      </c>
      <c r="B48" s="22" t="str">
        <f ca="1">F48&amp;" x "&amp;G48&amp;" = ____"</f>
        <v>91 x 11 = ____</v>
      </c>
      <c r="C48" s="23"/>
      <c r="D48" s="121">
        <f ca="1">F48*G48</f>
        <v>1001</v>
      </c>
      <c r="E48" s="122"/>
      <c r="F48" s="33">
        <f ca="1">RANDBETWEEN(11,99)</f>
        <v>91</v>
      </c>
      <c r="G48" s="33">
        <v>11</v>
      </c>
      <c r="K48" s="21">
        <f>K47+1</f>
        <v>44</v>
      </c>
      <c r="L48" s="22" t="str">
        <f ca="1">P48&amp;" x "&amp;Q48&amp;" = ____"</f>
        <v>43 x 11 = ____</v>
      </c>
      <c r="M48" s="23"/>
      <c r="N48" s="121">
        <f ca="1">P48*Q48</f>
        <v>473</v>
      </c>
      <c r="O48" s="122"/>
      <c r="P48" s="33">
        <f ca="1">RANDBETWEEN(11,99)</f>
        <v>43</v>
      </c>
      <c r="Q48" s="33">
        <v>11</v>
      </c>
    </row>
    <row r="49" spans="1:20" s="4" customFormat="1" ht="27" x14ac:dyDescent="0.5">
      <c r="A49" s="21">
        <f>A48+1</f>
        <v>45</v>
      </c>
      <c r="B49" s="22" t="str">
        <f ca="1">"______ &lt; "&amp;F49&amp;" &lt; ______ "</f>
        <v xml:space="preserve">______ &lt; 474,78 &lt; ______ </v>
      </c>
      <c r="C49" s="23"/>
      <c r="D49" s="37">
        <f ca="1">G49</f>
        <v>474</v>
      </c>
      <c r="E49" s="38">
        <f ca="1">D49+1</f>
        <v>475</v>
      </c>
      <c r="F49" s="35">
        <f ca="1">RANDBETWEEN(11111,99999)/100</f>
        <v>474.78</v>
      </c>
      <c r="G49" s="36">
        <f ca="1">ROUNDDOWN(F49,0)</f>
        <v>474</v>
      </c>
      <c r="H49" s="36"/>
      <c r="K49" s="21">
        <f>K48+1</f>
        <v>45</v>
      </c>
      <c r="L49" s="22" t="str">
        <f ca="1">"______ &lt; "&amp;P49&amp;" &lt; ______ "</f>
        <v xml:space="preserve">______ &lt; 691,84 &lt; ______ </v>
      </c>
      <c r="M49" s="23"/>
      <c r="N49" s="37">
        <f ca="1">Q49</f>
        <v>691</v>
      </c>
      <c r="O49" s="38">
        <f ca="1">N49+1</f>
        <v>692</v>
      </c>
      <c r="P49" s="35">
        <f ca="1">RANDBETWEEN(11111,99999)/100</f>
        <v>691.84</v>
      </c>
      <c r="Q49" s="36">
        <f ca="1">ROUNDDOWN(P49,0)</f>
        <v>691</v>
      </c>
      <c r="R49" s="36"/>
    </row>
    <row r="50" spans="1:20" s="4" customFormat="1" ht="27" x14ac:dyDescent="0.5">
      <c r="A50" s="21">
        <f t="shared" si="0"/>
        <v>46</v>
      </c>
      <c r="B50" s="22" t="str">
        <f ca="1">F50&amp;" + "&amp;G50+H50&amp;" = ____"</f>
        <v>16 + 7,334 = ____</v>
      </c>
      <c r="C50" s="23"/>
      <c r="D50" s="125">
        <f ca="1">SUM(F50:H50)</f>
        <v>23.334</v>
      </c>
      <c r="E50" s="126"/>
      <c r="F50" s="33">
        <f ca="1">RANDBETWEEN(0,99)</f>
        <v>16</v>
      </c>
      <c r="G50" s="35">
        <f ca="1">RANDBETWEEN(111,999)/100</f>
        <v>7.33</v>
      </c>
      <c r="H50" s="39">
        <f ca="1">RANDBETWEEN(0,9)/1000</f>
        <v>4.0000000000000001E-3</v>
      </c>
      <c r="K50" s="21">
        <f t="shared" si="1"/>
        <v>46</v>
      </c>
      <c r="L50" s="22" t="str">
        <f ca="1">P50&amp;" + "&amp;Q50+R50&amp;" = ____"</f>
        <v>85 + 4,791 = ____</v>
      </c>
      <c r="M50" s="23"/>
      <c r="N50" s="125">
        <f ca="1">SUM(P50:R50)</f>
        <v>89.791000000000011</v>
      </c>
      <c r="O50" s="126"/>
      <c r="P50" s="33">
        <f ca="1">RANDBETWEEN(0,99)</f>
        <v>85</v>
      </c>
      <c r="Q50" s="35">
        <f ca="1">RANDBETWEEN(111,999)/100</f>
        <v>4.79</v>
      </c>
      <c r="R50" s="39">
        <f ca="1">RANDBETWEEN(0,9)/1000</f>
        <v>1E-3</v>
      </c>
    </row>
    <row r="51" spans="1:20" s="4" customFormat="1" ht="27" x14ac:dyDescent="0.5">
      <c r="A51" s="21">
        <f t="shared" si="0"/>
        <v>47</v>
      </c>
      <c r="B51" s="22" t="str">
        <f ca="1">G51+H51&amp;" - "&amp;F51&amp;" = ____"</f>
        <v>58,643 - 22 = ____</v>
      </c>
      <c r="C51" s="23"/>
      <c r="D51" s="125">
        <f ca="1">G51+H51-F51</f>
        <v>36.643000000000001</v>
      </c>
      <c r="E51" s="126"/>
      <c r="F51" s="33">
        <f ca="1">RANDBETWEEN(2,49)</f>
        <v>22</v>
      </c>
      <c r="G51" s="39">
        <f ca="1">RANDBETWEEN(5000,9999)/100</f>
        <v>58.64</v>
      </c>
      <c r="H51" s="39">
        <f ca="1">RANDBETWEEN(0,9)/1000</f>
        <v>3.0000000000000001E-3</v>
      </c>
      <c r="K51" s="21">
        <f t="shared" si="1"/>
        <v>47</v>
      </c>
      <c r="L51" s="22" t="str">
        <f ca="1">Q51+R51&amp;" - "&amp;P51&amp;" = ____"</f>
        <v>53,405 - 44 = ____</v>
      </c>
      <c r="M51" s="23"/>
      <c r="N51" s="125">
        <f ca="1">Q51+R51-P51</f>
        <v>9.4050000000000011</v>
      </c>
      <c r="O51" s="126"/>
      <c r="P51" s="33">
        <f ca="1">RANDBETWEEN(2,49)</f>
        <v>44</v>
      </c>
      <c r="Q51" s="39">
        <f ca="1">RANDBETWEEN(5000,9999)/100</f>
        <v>53.4</v>
      </c>
      <c r="R51" s="39">
        <f ca="1">RANDBETWEEN(0,9)/1000</f>
        <v>5.0000000000000001E-3</v>
      </c>
    </row>
    <row r="52" spans="1:20" s="4" customFormat="1" ht="27" x14ac:dyDescent="0.5">
      <c r="A52" s="21">
        <f t="shared" si="0"/>
        <v>48</v>
      </c>
      <c r="B52" s="22" t="str">
        <f ca="1">G52&amp;" x "&amp;F52&amp;" = ____"</f>
        <v>50,64 x 10 = ____</v>
      </c>
      <c r="C52" s="23"/>
      <c r="D52" s="127">
        <f ca="1">PRODUCT(F52:G52)</f>
        <v>506.4</v>
      </c>
      <c r="E52" s="128"/>
      <c r="F52" s="33">
        <v>10</v>
      </c>
      <c r="G52" s="39">
        <f ca="1">RANDBETWEEN(1,9999)/100</f>
        <v>50.64</v>
      </c>
      <c r="H52" s="33"/>
      <c r="K52" s="21">
        <f t="shared" si="1"/>
        <v>48</v>
      </c>
      <c r="L52" s="22" t="str">
        <f ca="1">Q52&amp;" x "&amp;P52&amp;" = ____"</f>
        <v>44,35 x 10 = ____</v>
      </c>
      <c r="M52" s="23"/>
      <c r="N52" s="127">
        <f ca="1">PRODUCT(P52:Q52)</f>
        <v>443.5</v>
      </c>
      <c r="O52" s="128"/>
      <c r="P52" s="33">
        <v>10</v>
      </c>
      <c r="Q52" s="39">
        <f ca="1">RANDBETWEEN(1,9999)/100</f>
        <v>44.35</v>
      </c>
      <c r="R52" s="33"/>
    </row>
    <row r="53" spans="1:20" s="4" customFormat="1" ht="27" x14ac:dyDescent="0.5">
      <c r="A53" s="21">
        <f t="shared" si="0"/>
        <v>49</v>
      </c>
      <c r="B53" s="22" t="str">
        <f ca="1">" La moitié de "&amp;F53&amp;" est  ____"</f>
        <v xml:space="preserve"> La moitié de 21 est  ____</v>
      </c>
      <c r="C53" s="23"/>
      <c r="D53" s="127">
        <f ca="1">F53/G53</f>
        <v>10.5</v>
      </c>
      <c r="E53" s="128"/>
      <c r="F53" s="33">
        <f ca="1">2*RANDBETWEEN(0,49)+1</f>
        <v>21</v>
      </c>
      <c r="G53" s="33">
        <v>2</v>
      </c>
      <c r="K53" s="21">
        <f t="shared" si="1"/>
        <v>49</v>
      </c>
      <c r="L53" s="22" t="str">
        <f ca="1">" La moitié de "&amp;P53&amp;" est  ____"</f>
        <v xml:space="preserve"> La moitié de 51 est  ____</v>
      </c>
      <c r="M53" s="23"/>
      <c r="N53" s="127">
        <f ca="1">P53/Q53</f>
        <v>25.5</v>
      </c>
      <c r="O53" s="128"/>
      <c r="P53" s="33">
        <f ca="1">2*RANDBETWEEN(0,49)+1</f>
        <v>51</v>
      </c>
      <c r="Q53" s="33">
        <v>2</v>
      </c>
    </row>
    <row r="54" spans="1:20" ht="24" x14ac:dyDescent="0.45">
      <c r="A54" s="12"/>
      <c r="B54" s="13"/>
      <c r="C54" s="11"/>
      <c r="D54" s="135"/>
      <c r="E54" s="136"/>
      <c r="F54" s="34"/>
      <c r="G54" s="34"/>
      <c r="H54" s="3"/>
      <c r="I54" s="3"/>
      <c r="J54" s="3"/>
      <c r="K54" s="12"/>
      <c r="L54" s="13"/>
      <c r="M54" s="11"/>
      <c r="N54" s="135"/>
      <c r="O54" s="136"/>
      <c r="P54" s="34"/>
      <c r="Q54" s="34"/>
      <c r="R54" s="3"/>
      <c r="S54" s="3"/>
      <c r="T54" s="3"/>
    </row>
    <row r="55" spans="1:20" x14ac:dyDescent="0.4">
      <c r="A55" s="14"/>
      <c r="B55" s="15"/>
      <c r="C55" s="16"/>
      <c r="D55" s="131"/>
      <c r="E55" s="132"/>
      <c r="K55" s="14"/>
      <c r="L55" s="15"/>
      <c r="M55" s="16"/>
      <c r="N55" s="131"/>
      <c r="O55" s="132"/>
    </row>
    <row r="56" spans="1:20" x14ac:dyDescent="0.4">
      <c r="A56" s="14"/>
      <c r="B56" s="15"/>
      <c r="C56" s="16"/>
      <c r="D56" s="131"/>
      <c r="E56" s="132"/>
      <c r="K56" s="14"/>
      <c r="L56" s="15"/>
      <c r="M56" s="16"/>
      <c r="N56" s="131"/>
      <c r="O56" s="132"/>
    </row>
    <row r="57" spans="1:20" x14ac:dyDescent="0.4">
      <c r="A57" s="14"/>
      <c r="B57" s="15"/>
      <c r="C57" s="16"/>
      <c r="D57" s="131"/>
      <c r="E57" s="132"/>
      <c r="K57" s="14"/>
      <c r="L57" s="15"/>
      <c r="M57" s="16"/>
      <c r="N57" s="131"/>
      <c r="O57" s="132"/>
    </row>
    <row r="58" spans="1:20" x14ac:dyDescent="0.4">
      <c r="A58" s="14"/>
      <c r="B58" s="15"/>
      <c r="C58" s="16"/>
      <c r="D58" s="131"/>
      <c r="E58" s="132"/>
      <c r="K58" s="14"/>
      <c r="L58" s="15"/>
      <c r="M58" s="16"/>
      <c r="N58" s="131"/>
      <c r="O58" s="132"/>
    </row>
    <row r="59" spans="1:20" ht="20.25" thickBot="1" x14ac:dyDescent="0.45">
      <c r="A59" s="17"/>
      <c r="B59" s="18"/>
      <c r="C59" s="19"/>
      <c r="D59" s="133"/>
      <c r="E59" s="134"/>
      <c r="K59" s="17"/>
      <c r="L59" s="18"/>
      <c r="M59" s="19"/>
      <c r="N59" s="133"/>
      <c r="O59" s="134"/>
    </row>
    <row r="60" spans="1:20" ht="20.25" thickTop="1" x14ac:dyDescent="0.4"/>
  </sheetData>
  <mergeCells count="106">
    <mergeCell ref="D26:E26"/>
    <mergeCell ref="N26:O26"/>
    <mergeCell ref="D32:E32"/>
    <mergeCell ref="N32:O32"/>
    <mergeCell ref="D38:E38"/>
    <mergeCell ref="N38:O38"/>
    <mergeCell ref="D44:E44"/>
    <mergeCell ref="N44:O44"/>
    <mergeCell ref="D50:E50"/>
    <mergeCell ref="N50:O50"/>
    <mergeCell ref="N58:O58"/>
    <mergeCell ref="N59:O59"/>
    <mergeCell ref="K2:M2"/>
    <mergeCell ref="N52:O52"/>
    <mergeCell ref="N53:O53"/>
    <mergeCell ref="N54:O54"/>
    <mergeCell ref="N55:O55"/>
    <mergeCell ref="N56:O56"/>
    <mergeCell ref="N57:O57"/>
    <mergeCell ref="N45:O45"/>
    <mergeCell ref="N46:O46"/>
    <mergeCell ref="N47:O47"/>
    <mergeCell ref="N48:O48"/>
    <mergeCell ref="N51:O51"/>
    <mergeCell ref="N37:O37"/>
    <mergeCell ref="N39:O39"/>
    <mergeCell ref="N40:O40"/>
    <mergeCell ref="N41:O41"/>
    <mergeCell ref="N43:O43"/>
    <mergeCell ref="N30:O30"/>
    <mergeCell ref="N31:O31"/>
    <mergeCell ref="N33:O33"/>
    <mergeCell ref="N34:O34"/>
    <mergeCell ref="N36:O36"/>
    <mergeCell ref="N23:O23"/>
    <mergeCell ref="N24:O24"/>
    <mergeCell ref="N25:O25"/>
    <mergeCell ref="N27:O27"/>
    <mergeCell ref="N29:O29"/>
    <mergeCell ref="N16:O16"/>
    <mergeCell ref="N17:O17"/>
    <mergeCell ref="N18:O18"/>
    <mergeCell ref="N19:O19"/>
    <mergeCell ref="N22:O22"/>
    <mergeCell ref="N8:O8"/>
    <mergeCell ref="N9:O9"/>
    <mergeCell ref="N10:O10"/>
    <mergeCell ref="N11:O11"/>
    <mergeCell ref="N13:O13"/>
    <mergeCell ref="N15:O15"/>
    <mergeCell ref="N12:O12"/>
    <mergeCell ref="N20:O20"/>
    <mergeCell ref="N2:O2"/>
    <mergeCell ref="K3:M3"/>
    <mergeCell ref="N3:O3"/>
    <mergeCell ref="N4:O4"/>
    <mergeCell ref="N5:O5"/>
    <mergeCell ref="N6:O6"/>
    <mergeCell ref="D55:E55"/>
    <mergeCell ref="D56:E56"/>
    <mergeCell ref="D57:E57"/>
    <mergeCell ref="D34:E34"/>
    <mergeCell ref="D36:E36"/>
    <mergeCell ref="D37:E37"/>
    <mergeCell ref="D39:E39"/>
    <mergeCell ref="D40:E40"/>
    <mergeCell ref="D27:E27"/>
    <mergeCell ref="D29:E29"/>
    <mergeCell ref="D30:E30"/>
    <mergeCell ref="D31:E31"/>
    <mergeCell ref="D33:E33"/>
    <mergeCell ref="D19:E19"/>
    <mergeCell ref="D22:E22"/>
    <mergeCell ref="D58:E58"/>
    <mergeCell ref="D59:E59"/>
    <mergeCell ref="D48:E48"/>
    <mergeCell ref="D51:E51"/>
    <mergeCell ref="D52:E52"/>
    <mergeCell ref="D53:E53"/>
    <mergeCell ref="D54:E54"/>
    <mergeCell ref="D41:E41"/>
    <mergeCell ref="D43:E43"/>
    <mergeCell ref="D45:E45"/>
    <mergeCell ref="D46:E46"/>
    <mergeCell ref="D47:E47"/>
    <mergeCell ref="D23:E23"/>
    <mergeCell ref="D24:E24"/>
    <mergeCell ref="D25:E25"/>
    <mergeCell ref="D11:E11"/>
    <mergeCell ref="D13:E13"/>
    <mergeCell ref="D15:E15"/>
    <mergeCell ref="D16:E16"/>
    <mergeCell ref="D17:E17"/>
    <mergeCell ref="D18:E18"/>
    <mergeCell ref="D12:E12"/>
    <mergeCell ref="D20:E20"/>
    <mergeCell ref="D5:E5"/>
    <mergeCell ref="D6:E6"/>
    <mergeCell ref="D4:E4"/>
    <mergeCell ref="D8:E8"/>
    <mergeCell ref="D9:E9"/>
    <mergeCell ref="D10:E10"/>
    <mergeCell ref="A2:C2"/>
    <mergeCell ref="A3:C3"/>
    <mergeCell ref="D2:E2"/>
    <mergeCell ref="D3:E3"/>
  </mergeCells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53" orientation="portrait" r:id="rId1"/>
  <headerFooter>
    <oddFooter>&amp;R&amp;9http://laclassedejenny.eklablog.com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7"/>
  <sheetViews>
    <sheetView zoomScale="80" zoomScaleNormal="80" zoomScalePageLayoutView="30" workbookViewId="0">
      <selection activeCell="A29" sqref="A29:XFD29"/>
    </sheetView>
  </sheetViews>
  <sheetFormatPr baseColWidth="10" defaultRowHeight="19.5" x14ac:dyDescent="0.4"/>
  <cols>
    <col min="1" max="1" width="5.19921875" customWidth="1"/>
    <col min="2" max="2" width="25.296875" customWidth="1"/>
    <col min="3" max="3" width="1.796875" customWidth="1"/>
    <col min="4" max="4" width="10.59765625" customWidth="1"/>
    <col min="5" max="8" width="11.19921875" hidden="1" customWidth="1"/>
    <col min="9" max="9" width="5" customWidth="1"/>
    <col min="10" max="10" width="5.19921875" customWidth="1"/>
    <col min="11" max="11" width="24.09765625" customWidth="1"/>
    <col min="12" max="12" width="1.796875" customWidth="1"/>
    <col min="13" max="13" width="10.59765625" customWidth="1"/>
    <col min="14" max="17" width="11" hidden="1" customWidth="1"/>
    <col min="18" max="18" width="5" customWidth="1"/>
    <col min="19" max="19" width="5.19921875" customWidth="1"/>
    <col min="20" max="20" width="24.09765625" customWidth="1"/>
    <col min="21" max="21" width="1.796875" customWidth="1"/>
    <col min="22" max="22" width="10.59765625" customWidth="1"/>
    <col min="23" max="26" width="11" hidden="1" customWidth="1"/>
    <col min="27" max="27" width="5" customWidth="1"/>
    <col min="28" max="28" width="5.19921875" customWidth="1"/>
    <col min="29" max="29" width="24.09765625" customWidth="1"/>
    <col min="30" max="30" width="1.796875" customWidth="1"/>
    <col min="31" max="31" width="10.59765625" customWidth="1"/>
    <col min="32" max="35" width="11" hidden="1" customWidth="1"/>
    <col min="36" max="36" width="11" customWidth="1"/>
  </cols>
  <sheetData>
    <row r="1" spans="1:35" ht="20.25" thickBot="1" x14ac:dyDescent="0.45">
      <c r="G1">
        <f ca="1">RAND()</f>
        <v>3.0817626462859793E-2</v>
      </c>
      <c r="H1">
        <f ca="1">ROUND(+G1*1000,0)</f>
        <v>31</v>
      </c>
      <c r="P1">
        <f ca="1">RAND()</f>
        <v>0.7081303442254655</v>
      </c>
      <c r="Q1">
        <f ca="1">ROUND(+P1*1000,0)</f>
        <v>708</v>
      </c>
      <c r="Y1">
        <f ca="1">RAND()</f>
        <v>0.35267496118652808</v>
      </c>
      <c r="Z1">
        <f ca="1">ROUND(+Y1*1000,0)</f>
        <v>353</v>
      </c>
      <c r="AH1">
        <f ca="1">RAND()</f>
        <v>9.5293526739775203E-2</v>
      </c>
      <c r="AI1">
        <f ca="1">ROUND(+AH1*1000,0)</f>
        <v>95</v>
      </c>
    </row>
    <row r="2" spans="1:35" s="1" customFormat="1" ht="52.5" customHeight="1" thickTop="1" thickBot="1" x14ac:dyDescent="0.45">
      <c r="A2" s="98" t="str">
        <f ca="1">"Entraînement                                                    Ceinture noire (série "&amp;H1&amp;")"</f>
        <v>Entraînement                                                    Ceinture noire (série 31)</v>
      </c>
      <c r="B2" s="99"/>
      <c r="C2" s="100"/>
      <c r="D2" s="44" t="s">
        <v>0</v>
      </c>
      <c r="J2" s="98" t="str">
        <f ca="1">"Entraînement                                                    Ceinture noire (série "&amp;Q1&amp;")"</f>
        <v>Entraînement                                                    Ceinture noire (série 708)</v>
      </c>
      <c r="K2" s="99"/>
      <c r="L2" s="100"/>
      <c r="M2" s="44" t="s">
        <v>0</v>
      </c>
      <c r="S2" s="98" t="str">
        <f ca="1">"Entraînement                                                    Ceinture noire (série "&amp;Z1&amp;")"</f>
        <v>Entraînement                                                    Ceinture noire (série 353)</v>
      </c>
      <c r="T2" s="99"/>
      <c r="U2" s="100"/>
      <c r="V2" s="44" t="s">
        <v>0</v>
      </c>
      <c r="AB2" s="98" t="str">
        <f ca="1">"Entraînement                                                    Ceinture noire (série "&amp;AI1&amp;")"</f>
        <v>Entraînement                                                    Ceinture noire (série 95)</v>
      </c>
      <c r="AC2" s="99"/>
      <c r="AD2" s="100"/>
      <c r="AE2" s="44" t="s">
        <v>0</v>
      </c>
    </row>
    <row r="3" spans="1:35" s="1" customFormat="1" ht="52.5" customHeight="1" thickTop="1" thickBot="1" x14ac:dyDescent="0.45">
      <c r="A3" s="95" t="s">
        <v>47</v>
      </c>
      <c r="B3" s="96"/>
      <c r="C3" s="97"/>
      <c r="D3" s="45" t="str">
        <f ca="1">"série "&amp;H1&amp;""</f>
        <v>série 31</v>
      </c>
      <c r="J3" s="95" t="s">
        <v>50</v>
      </c>
      <c r="K3" s="96"/>
      <c r="L3" s="97"/>
      <c r="M3" s="45" t="str">
        <f ca="1">"série "&amp;Q1&amp;""</f>
        <v>série 708</v>
      </c>
      <c r="S3" s="95" t="s">
        <v>51</v>
      </c>
      <c r="T3" s="96"/>
      <c r="U3" s="97"/>
      <c r="V3" s="45" t="str">
        <f ca="1">"série "&amp;Z1&amp;""</f>
        <v>série 353</v>
      </c>
      <c r="AB3" s="95" t="s">
        <v>56</v>
      </c>
      <c r="AC3" s="96"/>
      <c r="AD3" s="97"/>
      <c r="AE3" s="45" t="str">
        <f ca="1">"série "&amp;AI1&amp;""</f>
        <v>série 95</v>
      </c>
    </row>
    <row r="4" spans="1:35" s="1" customFormat="1" ht="21.75" thickTop="1" x14ac:dyDescent="0.4">
      <c r="A4" s="46"/>
      <c r="B4" s="47"/>
      <c r="C4" s="48"/>
      <c r="D4" s="49"/>
      <c r="J4" s="46"/>
      <c r="K4" s="47"/>
      <c r="L4" s="48"/>
      <c r="M4" s="49"/>
      <c r="S4" s="46"/>
      <c r="T4" s="47"/>
      <c r="U4" s="48"/>
      <c r="V4" s="49"/>
      <c r="AB4" s="46"/>
      <c r="AC4" s="47"/>
      <c r="AD4" s="48"/>
      <c r="AE4" s="49"/>
    </row>
    <row r="5" spans="1:35" s="1" customFormat="1" ht="21" x14ac:dyDescent="0.4">
      <c r="A5" s="50">
        <v>1</v>
      </c>
      <c r="B5" s="51" t="str">
        <f ca="1">E5+F5&amp;" pour aller à "&amp;(E5+1)&amp;" : ____"</f>
        <v>80,2 pour aller à 81 : ____</v>
      </c>
      <c r="C5" s="52"/>
      <c r="D5" s="82">
        <f ca="1">1-F5</f>
        <v>0.8</v>
      </c>
      <c r="E5" s="68">
        <f ca="1">RANDBETWEEN(0,99)</f>
        <v>80</v>
      </c>
      <c r="F5" s="86">
        <f ca="1">RANDBETWEEN(1,9)/10</f>
        <v>0.2</v>
      </c>
      <c r="J5" s="50">
        <v>1</v>
      </c>
      <c r="K5" s="51" t="str">
        <f ca="1">N5&amp;" x "&amp;O5&amp;" = ____"</f>
        <v>9 x 50 = ____</v>
      </c>
      <c r="L5" s="52"/>
      <c r="M5" s="67">
        <f ca="1">N5*O5</f>
        <v>450</v>
      </c>
      <c r="N5" s="68">
        <f ca="1">RANDBETWEEN(1,40)</f>
        <v>9</v>
      </c>
      <c r="O5" s="68">
        <v>50</v>
      </c>
      <c r="S5" s="50">
        <v>1</v>
      </c>
      <c r="T5" s="51" t="str">
        <f t="shared" ref="T5:T24" ca="1" si="0">W5&amp;" x "&amp;X5&amp;" = ____"</f>
        <v>36 x 25 = ____</v>
      </c>
      <c r="U5" s="52"/>
      <c r="V5" s="67">
        <f t="shared" ref="V5:V24" ca="1" si="1">W5*X5</f>
        <v>900</v>
      </c>
      <c r="W5" s="68">
        <f t="shared" ref="W5:W24" ca="1" si="2">RANDBETWEEN(1,40)</f>
        <v>36</v>
      </c>
      <c r="X5" s="68">
        <v>25</v>
      </c>
      <c r="AB5" s="50">
        <v>1</v>
      </c>
      <c r="AC5" s="51" t="str">
        <f ca="1">AF5&amp;" : "&amp;AG5&amp;" = ____"</f>
        <v>28 : 4 = ____</v>
      </c>
      <c r="AD5" s="52"/>
      <c r="AE5" s="92">
        <f ca="1">AF5/AG5</f>
        <v>7</v>
      </c>
      <c r="AF5" s="68">
        <f ca="1">RANDBETWEEN(5,25)*4</f>
        <v>28</v>
      </c>
      <c r="AG5" s="68">
        <v>4</v>
      </c>
    </row>
    <row r="6" spans="1:35" s="1" customFormat="1" ht="21" x14ac:dyDescent="0.4">
      <c r="A6" s="50">
        <f>A5+1</f>
        <v>2</v>
      </c>
      <c r="B6" s="51" t="str">
        <f t="shared" ref="B6:B24" ca="1" si="3">E6+F6&amp;" pour aller à "&amp;(E6+1)&amp;" : ____"</f>
        <v>43,3 pour aller à 44 : ____</v>
      </c>
      <c r="C6" s="52"/>
      <c r="D6" s="82">
        <f t="shared" ref="D6:D24" ca="1" si="4">1-F6</f>
        <v>0.7</v>
      </c>
      <c r="E6" s="68">
        <f t="shared" ref="E6:E24" ca="1" si="5">RANDBETWEEN(0,99)</f>
        <v>43</v>
      </c>
      <c r="F6" s="86">
        <f t="shared" ref="F6:F24" ca="1" si="6">RANDBETWEEN(1,9)/10</f>
        <v>0.3</v>
      </c>
      <c r="J6" s="50">
        <f>J5+1</f>
        <v>2</v>
      </c>
      <c r="K6" s="51" t="str">
        <f t="shared" ref="K6:K24" ca="1" si="7">N6&amp;" x "&amp;O6&amp;" = ____"</f>
        <v>7 x 50 = ____</v>
      </c>
      <c r="L6" s="52"/>
      <c r="M6" s="67">
        <f t="shared" ref="M6:M24" ca="1" si="8">N6*O6</f>
        <v>350</v>
      </c>
      <c r="N6" s="68">
        <f t="shared" ref="N6:N24" ca="1" si="9">RANDBETWEEN(1,40)</f>
        <v>7</v>
      </c>
      <c r="O6" s="68">
        <v>50</v>
      </c>
      <c r="S6" s="50">
        <f>S5+1</f>
        <v>2</v>
      </c>
      <c r="T6" s="51" t="str">
        <f t="shared" ca="1" si="0"/>
        <v>37 x 25 = ____</v>
      </c>
      <c r="U6" s="52"/>
      <c r="V6" s="67">
        <f t="shared" ca="1" si="1"/>
        <v>925</v>
      </c>
      <c r="W6" s="68">
        <f t="shared" ca="1" si="2"/>
        <v>37</v>
      </c>
      <c r="X6" s="68">
        <v>25</v>
      </c>
      <c r="AB6" s="50">
        <f>AB5+1</f>
        <v>2</v>
      </c>
      <c r="AC6" s="51" t="str">
        <f t="shared" ref="AC6:AC24" ca="1" si="10">AF6&amp;" : "&amp;AG6&amp;" = ____"</f>
        <v>56 : 4 = ____</v>
      </c>
      <c r="AD6" s="52"/>
      <c r="AE6" s="92">
        <f t="shared" ref="AE6:AE24" ca="1" si="11">AF6/AG6</f>
        <v>14</v>
      </c>
      <c r="AF6" s="68">
        <f t="shared" ref="AF6:AF24" ca="1" si="12">RANDBETWEEN(5,25)*4</f>
        <v>56</v>
      </c>
      <c r="AG6" s="68">
        <v>4</v>
      </c>
    </row>
    <row r="7" spans="1:35" s="1" customFormat="1" ht="21" x14ac:dyDescent="0.4">
      <c r="A7" s="50">
        <f>A6+1</f>
        <v>3</v>
      </c>
      <c r="B7" s="51" t="str">
        <f t="shared" ca="1" si="3"/>
        <v>28,6 pour aller à 29 : ____</v>
      </c>
      <c r="C7" s="52"/>
      <c r="D7" s="82">
        <f t="shared" ca="1" si="4"/>
        <v>0.4</v>
      </c>
      <c r="E7" s="68">
        <f t="shared" ca="1" si="5"/>
        <v>28</v>
      </c>
      <c r="F7" s="86">
        <f t="shared" ca="1" si="6"/>
        <v>0.6</v>
      </c>
      <c r="J7" s="50">
        <f>J6+1</f>
        <v>3</v>
      </c>
      <c r="K7" s="51" t="str">
        <f t="shared" ca="1" si="7"/>
        <v>3 x 50 = ____</v>
      </c>
      <c r="L7" s="52"/>
      <c r="M7" s="67">
        <f t="shared" ca="1" si="8"/>
        <v>150</v>
      </c>
      <c r="N7" s="68">
        <f t="shared" ca="1" si="9"/>
        <v>3</v>
      </c>
      <c r="O7" s="68">
        <v>50</v>
      </c>
      <c r="S7" s="50">
        <f>S6+1</f>
        <v>3</v>
      </c>
      <c r="T7" s="51" t="str">
        <f t="shared" ca="1" si="0"/>
        <v>27 x 25 = ____</v>
      </c>
      <c r="U7" s="52"/>
      <c r="V7" s="67">
        <f t="shared" ca="1" si="1"/>
        <v>675</v>
      </c>
      <c r="W7" s="68">
        <f t="shared" ca="1" si="2"/>
        <v>27</v>
      </c>
      <c r="X7" s="68">
        <v>25</v>
      </c>
      <c r="AB7" s="50">
        <f>AB6+1</f>
        <v>3</v>
      </c>
      <c r="AC7" s="51" t="str">
        <f t="shared" ca="1" si="10"/>
        <v>52 : 4 = ____</v>
      </c>
      <c r="AD7" s="52"/>
      <c r="AE7" s="92">
        <f t="shared" ca="1" si="11"/>
        <v>13</v>
      </c>
      <c r="AF7" s="68">
        <f t="shared" ca="1" si="12"/>
        <v>52</v>
      </c>
      <c r="AG7" s="68">
        <v>4</v>
      </c>
    </row>
    <row r="8" spans="1:35" s="1" customFormat="1" ht="21" x14ac:dyDescent="0.4">
      <c r="A8" s="50">
        <f t="shared" ref="A8:A24" si="13">A7+1</f>
        <v>4</v>
      </c>
      <c r="B8" s="51" t="str">
        <f t="shared" ca="1" si="3"/>
        <v>46,4 pour aller à 47 : ____</v>
      </c>
      <c r="C8" s="52"/>
      <c r="D8" s="82">
        <f t="shared" ca="1" si="4"/>
        <v>0.6</v>
      </c>
      <c r="E8" s="68">
        <f t="shared" ca="1" si="5"/>
        <v>46</v>
      </c>
      <c r="F8" s="86">
        <f t="shared" ca="1" si="6"/>
        <v>0.4</v>
      </c>
      <c r="J8" s="50">
        <f t="shared" ref="J8:J24" si="14">J7+1</f>
        <v>4</v>
      </c>
      <c r="K8" s="51" t="str">
        <f t="shared" ca="1" si="7"/>
        <v>17 x 50 = ____</v>
      </c>
      <c r="L8" s="52"/>
      <c r="M8" s="67">
        <f t="shared" ca="1" si="8"/>
        <v>850</v>
      </c>
      <c r="N8" s="68">
        <f t="shared" ca="1" si="9"/>
        <v>17</v>
      </c>
      <c r="O8" s="68">
        <v>50</v>
      </c>
      <c r="S8" s="50">
        <f t="shared" ref="S8:S24" si="15">S7+1</f>
        <v>4</v>
      </c>
      <c r="T8" s="51" t="str">
        <f t="shared" ca="1" si="0"/>
        <v>5 x 25 = ____</v>
      </c>
      <c r="U8" s="52"/>
      <c r="V8" s="67">
        <f t="shared" ca="1" si="1"/>
        <v>125</v>
      </c>
      <c r="W8" s="68">
        <f t="shared" ca="1" si="2"/>
        <v>5</v>
      </c>
      <c r="X8" s="68">
        <v>25</v>
      </c>
      <c r="AB8" s="50">
        <f t="shared" ref="AB8:AB24" si="16">AB7+1</f>
        <v>4</v>
      </c>
      <c r="AC8" s="51" t="str">
        <f t="shared" ca="1" si="10"/>
        <v>56 : 4 = ____</v>
      </c>
      <c r="AD8" s="52"/>
      <c r="AE8" s="92">
        <f t="shared" ca="1" si="11"/>
        <v>14</v>
      </c>
      <c r="AF8" s="68">
        <f t="shared" ca="1" si="12"/>
        <v>56</v>
      </c>
      <c r="AG8" s="68">
        <v>4</v>
      </c>
    </row>
    <row r="9" spans="1:35" s="1" customFormat="1" ht="21" x14ac:dyDescent="0.4">
      <c r="A9" s="50">
        <f t="shared" si="13"/>
        <v>5</v>
      </c>
      <c r="B9" s="51" t="str">
        <f t="shared" ca="1" si="3"/>
        <v>68,3 pour aller à 69 : ____</v>
      </c>
      <c r="C9" s="52"/>
      <c r="D9" s="82">
        <f t="shared" ca="1" si="4"/>
        <v>0.7</v>
      </c>
      <c r="E9" s="68">
        <f t="shared" ca="1" si="5"/>
        <v>68</v>
      </c>
      <c r="F9" s="86">
        <f t="shared" ca="1" si="6"/>
        <v>0.3</v>
      </c>
      <c r="J9" s="50">
        <f t="shared" si="14"/>
        <v>5</v>
      </c>
      <c r="K9" s="51" t="str">
        <f t="shared" ca="1" si="7"/>
        <v>6 x 50 = ____</v>
      </c>
      <c r="L9" s="52"/>
      <c r="M9" s="67">
        <f t="shared" ca="1" si="8"/>
        <v>300</v>
      </c>
      <c r="N9" s="68">
        <f t="shared" ca="1" si="9"/>
        <v>6</v>
      </c>
      <c r="O9" s="68">
        <v>50</v>
      </c>
      <c r="S9" s="50">
        <f t="shared" si="15"/>
        <v>5</v>
      </c>
      <c r="T9" s="51" t="str">
        <f t="shared" ca="1" si="0"/>
        <v>18 x 25 = ____</v>
      </c>
      <c r="U9" s="52"/>
      <c r="V9" s="67">
        <f t="shared" ca="1" si="1"/>
        <v>450</v>
      </c>
      <c r="W9" s="68">
        <f t="shared" ca="1" si="2"/>
        <v>18</v>
      </c>
      <c r="X9" s="68">
        <v>25</v>
      </c>
      <c r="AB9" s="50">
        <f t="shared" si="16"/>
        <v>5</v>
      </c>
      <c r="AC9" s="51" t="str">
        <f t="shared" ca="1" si="10"/>
        <v>32 : 4 = ____</v>
      </c>
      <c r="AD9" s="52"/>
      <c r="AE9" s="92">
        <f t="shared" ca="1" si="11"/>
        <v>8</v>
      </c>
      <c r="AF9" s="68">
        <f t="shared" ca="1" si="12"/>
        <v>32</v>
      </c>
      <c r="AG9" s="68">
        <v>4</v>
      </c>
    </row>
    <row r="10" spans="1:35" s="1" customFormat="1" ht="21" x14ac:dyDescent="0.4">
      <c r="A10" s="50">
        <f t="shared" si="13"/>
        <v>6</v>
      </c>
      <c r="B10" s="51" t="str">
        <f t="shared" ca="1" si="3"/>
        <v>32,1 pour aller à 33 : ____</v>
      </c>
      <c r="C10" s="52"/>
      <c r="D10" s="82">
        <f t="shared" ca="1" si="4"/>
        <v>0.9</v>
      </c>
      <c r="E10" s="68">
        <f t="shared" ca="1" si="5"/>
        <v>32</v>
      </c>
      <c r="F10" s="86">
        <f t="shared" ca="1" si="6"/>
        <v>0.1</v>
      </c>
      <c r="J10" s="50">
        <f t="shared" si="14"/>
        <v>6</v>
      </c>
      <c r="K10" s="51" t="str">
        <f t="shared" ca="1" si="7"/>
        <v>4 x 50 = ____</v>
      </c>
      <c r="L10" s="52"/>
      <c r="M10" s="67">
        <f t="shared" ca="1" si="8"/>
        <v>200</v>
      </c>
      <c r="N10" s="68">
        <f t="shared" ca="1" si="9"/>
        <v>4</v>
      </c>
      <c r="O10" s="68">
        <v>50</v>
      </c>
      <c r="S10" s="50">
        <f t="shared" si="15"/>
        <v>6</v>
      </c>
      <c r="T10" s="51" t="str">
        <f t="shared" ca="1" si="0"/>
        <v>2 x 25 = ____</v>
      </c>
      <c r="U10" s="52"/>
      <c r="V10" s="67">
        <f t="shared" ca="1" si="1"/>
        <v>50</v>
      </c>
      <c r="W10" s="68">
        <f t="shared" ca="1" si="2"/>
        <v>2</v>
      </c>
      <c r="X10" s="68">
        <v>25</v>
      </c>
      <c r="AB10" s="50">
        <f t="shared" si="16"/>
        <v>6</v>
      </c>
      <c r="AC10" s="51" t="str">
        <f t="shared" ca="1" si="10"/>
        <v>28 : 4 = ____</v>
      </c>
      <c r="AD10" s="52"/>
      <c r="AE10" s="92">
        <f t="shared" ca="1" si="11"/>
        <v>7</v>
      </c>
      <c r="AF10" s="68">
        <f t="shared" ca="1" si="12"/>
        <v>28</v>
      </c>
      <c r="AG10" s="68">
        <v>4</v>
      </c>
      <c r="AH10" s="68">
        <f ca="1">RANDBETWEEN(0,9)</f>
        <v>1</v>
      </c>
    </row>
    <row r="11" spans="1:35" s="1" customFormat="1" ht="21" x14ac:dyDescent="0.4">
      <c r="A11" s="50">
        <f t="shared" si="13"/>
        <v>7</v>
      </c>
      <c r="B11" s="51" t="str">
        <f t="shared" ca="1" si="3"/>
        <v>4,9 pour aller à 5 : ____</v>
      </c>
      <c r="C11" s="52"/>
      <c r="D11" s="82">
        <f t="shared" ca="1" si="4"/>
        <v>9.9999999999999978E-2</v>
      </c>
      <c r="E11" s="68">
        <f t="shared" ca="1" si="5"/>
        <v>4</v>
      </c>
      <c r="F11" s="86">
        <f t="shared" ca="1" si="6"/>
        <v>0.9</v>
      </c>
      <c r="J11" s="50">
        <f t="shared" si="14"/>
        <v>7</v>
      </c>
      <c r="K11" s="51" t="str">
        <f t="shared" ca="1" si="7"/>
        <v>4 x 50 = ____</v>
      </c>
      <c r="L11" s="52"/>
      <c r="M11" s="67">
        <f t="shared" ca="1" si="8"/>
        <v>200</v>
      </c>
      <c r="N11" s="68">
        <f t="shared" ca="1" si="9"/>
        <v>4</v>
      </c>
      <c r="O11" s="68">
        <v>50</v>
      </c>
      <c r="S11" s="50">
        <f t="shared" si="15"/>
        <v>7</v>
      </c>
      <c r="T11" s="51" t="str">
        <f t="shared" ca="1" si="0"/>
        <v>19 x 25 = ____</v>
      </c>
      <c r="U11" s="52"/>
      <c r="V11" s="67">
        <f t="shared" ca="1" si="1"/>
        <v>475</v>
      </c>
      <c r="W11" s="68">
        <f t="shared" ca="1" si="2"/>
        <v>19</v>
      </c>
      <c r="X11" s="68">
        <v>25</v>
      </c>
      <c r="AB11" s="50">
        <f t="shared" si="16"/>
        <v>7</v>
      </c>
      <c r="AC11" s="51" t="str">
        <f t="shared" ca="1" si="10"/>
        <v>72 : 4 = ____</v>
      </c>
      <c r="AD11" s="52"/>
      <c r="AE11" s="92">
        <f t="shared" ca="1" si="11"/>
        <v>18</v>
      </c>
      <c r="AF11" s="68">
        <f t="shared" ca="1" si="12"/>
        <v>72</v>
      </c>
      <c r="AG11" s="68">
        <v>4</v>
      </c>
    </row>
    <row r="12" spans="1:35" s="1" customFormat="1" ht="21" x14ac:dyDescent="0.4">
      <c r="A12" s="50">
        <f t="shared" si="13"/>
        <v>8</v>
      </c>
      <c r="B12" s="51" t="str">
        <f t="shared" ca="1" si="3"/>
        <v>92,2 pour aller à 93 : ____</v>
      </c>
      <c r="C12" s="52"/>
      <c r="D12" s="82">
        <f t="shared" ca="1" si="4"/>
        <v>0.8</v>
      </c>
      <c r="E12" s="68">
        <f t="shared" ca="1" si="5"/>
        <v>92</v>
      </c>
      <c r="F12" s="86">
        <f t="shared" ca="1" si="6"/>
        <v>0.2</v>
      </c>
      <c r="J12" s="50">
        <f t="shared" si="14"/>
        <v>8</v>
      </c>
      <c r="K12" s="51" t="str">
        <f t="shared" ca="1" si="7"/>
        <v>28 x 50 = ____</v>
      </c>
      <c r="L12" s="52"/>
      <c r="M12" s="67">
        <f t="shared" ca="1" si="8"/>
        <v>1400</v>
      </c>
      <c r="N12" s="68">
        <f t="shared" ca="1" si="9"/>
        <v>28</v>
      </c>
      <c r="O12" s="68">
        <v>50</v>
      </c>
      <c r="S12" s="50">
        <f t="shared" si="15"/>
        <v>8</v>
      </c>
      <c r="T12" s="51" t="str">
        <f t="shared" ca="1" si="0"/>
        <v>12 x 25 = ____</v>
      </c>
      <c r="U12" s="52"/>
      <c r="V12" s="67">
        <f t="shared" ca="1" si="1"/>
        <v>300</v>
      </c>
      <c r="W12" s="68">
        <f t="shared" ca="1" si="2"/>
        <v>12</v>
      </c>
      <c r="X12" s="68">
        <v>25</v>
      </c>
      <c r="AB12" s="50">
        <f t="shared" si="16"/>
        <v>8</v>
      </c>
      <c r="AC12" s="51" t="str">
        <f t="shared" ca="1" si="10"/>
        <v>80 : 4 = ____</v>
      </c>
      <c r="AD12" s="52"/>
      <c r="AE12" s="92">
        <f t="shared" ca="1" si="11"/>
        <v>20</v>
      </c>
      <c r="AF12" s="68">
        <f t="shared" ca="1" si="12"/>
        <v>80</v>
      </c>
      <c r="AG12" s="68">
        <v>4</v>
      </c>
    </row>
    <row r="13" spans="1:35" s="1" customFormat="1" ht="21" x14ac:dyDescent="0.4">
      <c r="A13" s="50">
        <f t="shared" si="13"/>
        <v>9</v>
      </c>
      <c r="B13" s="51" t="str">
        <f t="shared" ca="1" si="3"/>
        <v>76,1 pour aller à 77 : ____</v>
      </c>
      <c r="C13" s="52"/>
      <c r="D13" s="82">
        <f t="shared" ca="1" si="4"/>
        <v>0.9</v>
      </c>
      <c r="E13" s="68">
        <f t="shared" ca="1" si="5"/>
        <v>76</v>
      </c>
      <c r="F13" s="86">
        <f t="shared" ca="1" si="6"/>
        <v>0.1</v>
      </c>
      <c r="J13" s="50">
        <f t="shared" si="14"/>
        <v>9</v>
      </c>
      <c r="K13" s="51" t="str">
        <f t="shared" ca="1" si="7"/>
        <v>33 x 50 = ____</v>
      </c>
      <c r="L13" s="52"/>
      <c r="M13" s="67">
        <f t="shared" ca="1" si="8"/>
        <v>1650</v>
      </c>
      <c r="N13" s="68">
        <f t="shared" ca="1" si="9"/>
        <v>33</v>
      </c>
      <c r="O13" s="68">
        <v>50</v>
      </c>
      <c r="S13" s="50">
        <f t="shared" si="15"/>
        <v>9</v>
      </c>
      <c r="T13" s="51" t="str">
        <f t="shared" ca="1" si="0"/>
        <v>19 x 25 = ____</v>
      </c>
      <c r="U13" s="52"/>
      <c r="V13" s="67">
        <f t="shared" ca="1" si="1"/>
        <v>475</v>
      </c>
      <c r="W13" s="68">
        <f t="shared" ca="1" si="2"/>
        <v>19</v>
      </c>
      <c r="X13" s="68">
        <v>25</v>
      </c>
      <c r="AB13" s="50">
        <f t="shared" si="16"/>
        <v>9</v>
      </c>
      <c r="AC13" s="51" t="str">
        <f t="shared" ca="1" si="10"/>
        <v>96 : 4 = ____</v>
      </c>
      <c r="AD13" s="52"/>
      <c r="AE13" s="92">
        <f t="shared" ca="1" si="11"/>
        <v>24</v>
      </c>
      <c r="AF13" s="68">
        <f t="shared" ca="1" si="12"/>
        <v>96</v>
      </c>
      <c r="AG13" s="68">
        <v>4</v>
      </c>
    </row>
    <row r="14" spans="1:35" s="1" customFormat="1" ht="21" x14ac:dyDescent="0.4">
      <c r="A14" s="50">
        <f t="shared" si="13"/>
        <v>10</v>
      </c>
      <c r="B14" s="51" t="str">
        <f t="shared" ca="1" si="3"/>
        <v>71,1 pour aller à 72 : ____</v>
      </c>
      <c r="C14" s="52"/>
      <c r="D14" s="82">
        <f t="shared" ca="1" si="4"/>
        <v>0.9</v>
      </c>
      <c r="E14" s="68">
        <f t="shared" ca="1" si="5"/>
        <v>71</v>
      </c>
      <c r="F14" s="86">
        <f t="shared" ca="1" si="6"/>
        <v>0.1</v>
      </c>
      <c r="J14" s="50">
        <f t="shared" si="14"/>
        <v>10</v>
      </c>
      <c r="K14" s="51" t="str">
        <f t="shared" ca="1" si="7"/>
        <v>16 x 50 = ____</v>
      </c>
      <c r="L14" s="52"/>
      <c r="M14" s="67">
        <f t="shared" ca="1" si="8"/>
        <v>800</v>
      </c>
      <c r="N14" s="68">
        <f t="shared" ca="1" si="9"/>
        <v>16</v>
      </c>
      <c r="O14" s="68">
        <v>50</v>
      </c>
      <c r="S14" s="50">
        <f t="shared" si="15"/>
        <v>10</v>
      </c>
      <c r="T14" s="51" t="str">
        <f t="shared" ca="1" si="0"/>
        <v>16 x 25 = ____</v>
      </c>
      <c r="U14" s="52"/>
      <c r="V14" s="67">
        <f t="shared" ca="1" si="1"/>
        <v>400</v>
      </c>
      <c r="W14" s="68">
        <f t="shared" ca="1" si="2"/>
        <v>16</v>
      </c>
      <c r="X14" s="68">
        <v>25</v>
      </c>
      <c r="AB14" s="50">
        <f t="shared" si="16"/>
        <v>10</v>
      </c>
      <c r="AC14" s="51" t="str">
        <f t="shared" ca="1" si="10"/>
        <v>92 : 4 = ____</v>
      </c>
      <c r="AD14" s="52"/>
      <c r="AE14" s="92">
        <f t="shared" ca="1" si="11"/>
        <v>23</v>
      </c>
      <c r="AF14" s="68">
        <f t="shared" ca="1" si="12"/>
        <v>92</v>
      </c>
      <c r="AG14" s="68">
        <v>4</v>
      </c>
    </row>
    <row r="15" spans="1:35" s="1" customFormat="1" ht="21" x14ac:dyDescent="0.4">
      <c r="A15" s="50">
        <f t="shared" si="13"/>
        <v>11</v>
      </c>
      <c r="B15" s="51" t="str">
        <f t="shared" ca="1" si="3"/>
        <v>6,5 pour aller à 7 : ____</v>
      </c>
      <c r="C15" s="52"/>
      <c r="D15" s="82">
        <f t="shared" ca="1" si="4"/>
        <v>0.5</v>
      </c>
      <c r="E15" s="68">
        <f t="shared" ca="1" si="5"/>
        <v>6</v>
      </c>
      <c r="F15" s="86">
        <f t="shared" ca="1" si="6"/>
        <v>0.5</v>
      </c>
      <c r="J15" s="50">
        <f t="shared" si="14"/>
        <v>11</v>
      </c>
      <c r="K15" s="51" t="str">
        <f t="shared" ca="1" si="7"/>
        <v>14 x 50 = ____</v>
      </c>
      <c r="L15" s="52"/>
      <c r="M15" s="67">
        <f t="shared" ca="1" si="8"/>
        <v>700</v>
      </c>
      <c r="N15" s="68">
        <f t="shared" ca="1" si="9"/>
        <v>14</v>
      </c>
      <c r="O15" s="68">
        <v>50</v>
      </c>
      <c r="S15" s="50">
        <f t="shared" si="15"/>
        <v>11</v>
      </c>
      <c r="T15" s="51" t="str">
        <f t="shared" ca="1" si="0"/>
        <v>21 x 25 = ____</v>
      </c>
      <c r="U15" s="52"/>
      <c r="V15" s="67">
        <f t="shared" ca="1" si="1"/>
        <v>525</v>
      </c>
      <c r="W15" s="68">
        <f t="shared" ca="1" si="2"/>
        <v>21</v>
      </c>
      <c r="X15" s="68">
        <v>25</v>
      </c>
      <c r="AB15" s="50">
        <f t="shared" si="16"/>
        <v>11</v>
      </c>
      <c r="AC15" s="51" t="str">
        <f t="shared" ca="1" si="10"/>
        <v>48 : 4 = ____</v>
      </c>
      <c r="AD15" s="52"/>
      <c r="AE15" s="92">
        <f t="shared" ca="1" si="11"/>
        <v>12</v>
      </c>
      <c r="AF15" s="68">
        <f t="shared" ca="1" si="12"/>
        <v>48</v>
      </c>
      <c r="AG15" s="68">
        <v>4</v>
      </c>
    </row>
    <row r="16" spans="1:35" s="1" customFormat="1" ht="21" x14ac:dyDescent="0.4">
      <c r="A16" s="50">
        <f t="shared" si="13"/>
        <v>12</v>
      </c>
      <c r="B16" s="51" t="str">
        <f t="shared" ca="1" si="3"/>
        <v>42,3 pour aller à 43 : ____</v>
      </c>
      <c r="C16" s="52"/>
      <c r="D16" s="82">
        <f t="shared" ca="1" si="4"/>
        <v>0.7</v>
      </c>
      <c r="E16" s="68">
        <f t="shared" ca="1" si="5"/>
        <v>42</v>
      </c>
      <c r="F16" s="86">
        <f t="shared" ca="1" si="6"/>
        <v>0.3</v>
      </c>
      <c r="J16" s="50">
        <f t="shared" si="14"/>
        <v>12</v>
      </c>
      <c r="K16" s="51" t="str">
        <f t="shared" ca="1" si="7"/>
        <v>18 x 50 = ____</v>
      </c>
      <c r="L16" s="52"/>
      <c r="M16" s="67">
        <f t="shared" ca="1" si="8"/>
        <v>900</v>
      </c>
      <c r="N16" s="68">
        <f t="shared" ca="1" si="9"/>
        <v>18</v>
      </c>
      <c r="O16" s="68">
        <v>50</v>
      </c>
      <c r="S16" s="50">
        <f t="shared" si="15"/>
        <v>12</v>
      </c>
      <c r="T16" s="51" t="str">
        <f t="shared" ca="1" si="0"/>
        <v>13 x 25 = ____</v>
      </c>
      <c r="U16" s="52"/>
      <c r="V16" s="67">
        <f t="shared" ca="1" si="1"/>
        <v>325</v>
      </c>
      <c r="W16" s="68">
        <f t="shared" ca="1" si="2"/>
        <v>13</v>
      </c>
      <c r="X16" s="68">
        <v>25</v>
      </c>
      <c r="AB16" s="50">
        <f t="shared" si="16"/>
        <v>12</v>
      </c>
      <c r="AC16" s="51" t="str">
        <f t="shared" ca="1" si="10"/>
        <v>36 : 4 = ____</v>
      </c>
      <c r="AD16" s="52"/>
      <c r="AE16" s="92">
        <f t="shared" ca="1" si="11"/>
        <v>9</v>
      </c>
      <c r="AF16" s="68">
        <f t="shared" ca="1" si="12"/>
        <v>36</v>
      </c>
      <c r="AG16" s="68">
        <v>4</v>
      </c>
    </row>
    <row r="17" spans="1:36" s="1" customFormat="1" ht="21" x14ac:dyDescent="0.4">
      <c r="A17" s="50">
        <f t="shared" si="13"/>
        <v>13</v>
      </c>
      <c r="B17" s="51" t="str">
        <f t="shared" ca="1" si="3"/>
        <v>38,9 pour aller à 39 : ____</v>
      </c>
      <c r="C17" s="52"/>
      <c r="D17" s="82">
        <f t="shared" ca="1" si="4"/>
        <v>9.9999999999999978E-2</v>
      </c>
      <c r="E17" s="68">
        <f t="shared" ca="1" si="5"/>
        <v>38</v>
      </c>
      <c r="F17" s="86">
        <f t="shared" ca="1" si="6"/>
        <v>0.9</v>
      </c>
      <c r="J17" s="50">
        <f t="shared" si="14"/>
        <v>13</v>
      </c>
      <c r="K17" s="51" t="str">
        <f t="shared" ca="1" si="7"/>
        <v>1 x 50 = ____</v>
      </c>
      <c r="L17" s="52"/>
      <c r="M17" s="67">
        <f t="shared" ca="1" si="8"/>
        <v>50</v>
      </c>
      <c r="N17" s="68">
        <f t="shared" ca="1" si="9"/>
        <v>1</v>
      </c>
      <c r="O17" s="68">
        <v>50</v>
      </c>
      <c r="S17" s="50">
        <f t="shared" si="15"/>
        <v>13</v>
      </c>
      <c r="T17" s="51" t="str">
        <f t="shared" ca="1" si="0"/>
        <v>22 x 25 = ____</v>
      </c>
      <c r="U17" s="52"/>
      <c r="V17" s="67">
        <f t="shared" ca="1" si="1"/>
        <v>550</v>
      </c>
      <c r="W17" s="68">
        <f t="shared" ca="1" si="2"/>
        <v>22</v>
      </c>
      <c r="X17" s="68">
        <v>25</v>
      </c>
      <c r="AB17" s="50">
        <f t="shared" si="16"/>
        <v>13</v>
      </c>
      <c r="AC17" s="51" t="str">
        <f t="shared" ca="1" si="10"/>
        <v>32 : 4 = ____</v>
      </c>
      <c r="AD17" s="52"/>
      <c r="AE17" s="92">
        <f t="shared" ca="1" si="11"/>
        <v>8</v>
      </c>
      <c r="AF17" s="68">
        <f t="shared" ca="1" si="12"/>
        <v>32</v>
      </c>
      <c r="AG17" s="68">
        <v>4</v>
      </c>
    </row>
    <row r="18" spans="1:36" s="1" customFormat="1" ht="21" x14ac:dyDescent="0.4">
      <c r="A18" s="50">
        <f t="shared" si="13"/>
        <v>14</v>
      </c>
      <c r="B18" s="51" t="str">
        <f t="shared" ca="1" si="3"/>
        <v>96,2 pour aller à 97 : ____</v>
      </c>
      <c r="C18" s="52"/>
      <c r="D18" s="82">
        <f t="shared" ca="1" si="4"/>
        <v>0.8</v>
      </c>
      <c r="E18" s="68">
        <f t="shared" ca="1" si="5"/>
        <v>96</v>
      </c>
      <c r="F18" s="86">
        <f t="shared" ca="1" si="6"/>
        <v>0.2</v>
      </c>
      <c r="J18" s="50">
        <f t="shared" si="14"/>
        <v>14</v>
      </c>
      <c r="K18" s="51" t="str">
        <f t="shared" ca="1" si="7"/>
        <v>25 x 50 = ____</v>
      </c>
      <c r="L18" s="52"/>
      <c r="M18" s="67">
        <f t="shared" ca="1" si="8"/>
        <v>1250</v>
      </c>
      <c r="N18" s="68">
        <f t="shared" ca="1" si="9"/>
        <v>25</v>
      </c>
      <c r="O18" s="68">
        <v>50</v>
      </c>
      <c r="S18" s="50">
        <f t="shared" si="15"/>
        <v>14</v>
      </c>
      <c r="T18" s="51" t="str">
        <f t="shared" ca="1" si="0"/>
        <v>9 x 25 = ____</v>
      </c>
      <c r="U18" s="52"/>
      <c r="V18" s="67">
        <f t="shared" ca="1" si="1"/>
        <v>225</v>
      </c>
      <c r="W18" s="68">
        <f t="shared" ca="1" si="2"/>
        <v>9</v>
      </c>
      <c r="X18" s="68">
        <v>25</v>
      </c>
      <c r="AB18" s="50">
        <f t="shared" si="16"/>
        <v>14</v>
      </c>
      <c r="AC18" s="51" t="str">
        <f t="shared" ca="1" si="10"/>
        <v>20 : 4 = ____</v>
      </c>
      <c r="AD18" s="52"/>
      <c r="AE18" s="92">
        <f t="shared" ca="1" si="11"/>
        <v>5</v>
      </c>
      <c r="AF18" s="68">
        <f t="shared" ca="1" si="12"/>
        <v>20</v>
      </c>
      <c r="AG18" s="68">
        <v>4</v>
      </c>
    </row>
    <row r="19" spans="1:36" s="1" customFormat="1" ht="21" x14ac:dyDescent="0.4">
      <c r="A19" s="50">
        <f t="shared" si="13"/>
        <v>15</v>
      </c>
      <c r="B19" s="51" t="str">
        <f t="shared" ca="1" si="3"/>
        <v>66,6 pour aller à 67 : ____</v>
      </c>
      <c r="C19" s="52"/>
      <c r="D19" s="82">
        <f t="shared" ca="1" si="4"/>
        <v>0.4</v>
      </c>
      <c r="E19" s="68">
        <f t="shared" ca="1" si="5"/>
        <v>66</v>
      </c>
      <c r="F19" s="86">
        <f t="shared" ca="1" si="6"/>
        <v>0.6</v>
      </c>
      <c r="J19" s="50">
        <f t="shared" si="14"/>
        <v>15</v>
      </c>
      <c r="K19" s="51" t="str">
        <f t="shared" ca="1" si="7"/>
        <v>19 x 50 = ____</v>
      </c>
      <c r="L19" s="52"/>
      <c r="M19" s="67">
        <f t="shared" ca="1" si="8"/>
        <v>950</v>
      </c>
      <c r="N19" s="68">
        <f t="shared" ca="1" si="9"/>
        <v>19</v>
      </c>
      <c r="O19" s="68">
        <v>50</v>
      </c>
      <c r="S19" s="50">
        <f t="shared" si="15"/>
        <v>15</v>
      </c>
      <c r="T19" s="51" t="str">
        <f t="shared" ca="1" si="0"/>
        <v>10 x 25 = ____</v>
      </c>
      <c r="U19" s="52"/>
      <c r="V19" s="67">
        <f t="shared" ca="1" si="1"/>
        <v>250</v>
      </c>
      <c r="W19" s="68">
        <f t="shared" ca="1" si="2"/>
        <v>10</v>
      </c>
      <c r="X19" s="68">
        <v>25</v>
      </c>
      <c r="AB19" s="50">
        <f t="shared" si="16"/>
        <v>15</v>
      </c>
      <c r="AC19" s="51" t="str">
        <f t="shared" ca="1" si="10"/>
        <v>68 : 4 = ____</v>
      </c>
      <c r="AD19" s="52"/>
      <c r="AE19" s="92">
        <f t="shared" ca="1" si="11"/>
        <v>17</v>
      </c>
      <c r="AF19" s="68">
        <f t="shared" ca="1" si="12"/>
        <v>68</v>
      </c>
      <c r="AG19" s="68">
        <v>4</v>
      </c>
    </row>
    <row r="20" spans="1:36" s="1" customFormat="1" ht="21" x14ac:dyDescent="0.4">
      <c r="A20" s="50">
        <f t="shared" si="13"/>
        <v>16</v>
      </c>
      <c r="B20" s="51" t="str">
        <f t="shared" ca="1" si="3"/>
        <v>84,4 pour aller à 85 : ____</v>
      </c>
      <c r="C20" s="52"/>
      <c r="D20" s="82">
        <f t="shared" ca="1" si="4"/>
        <v>0.6</v>
      </c>
      <c r="E20" s="68">
        <f t="shared" ca="1" si="5"/>
        <v>84</v>
      </c>
      <c r="F20" s="86">
        <f t="shared" ca="1" si="6"/>
        <v>0.4</v>
      </c>
      <c r="J20" s="50">
        <f t="shared" si="14"/>
        <v>16</v>
      </c>
      <c r="K20" s="51" t="str">
        <f t="shared" ca="1" si="7"/>
        <v>10 x 50 = ____</v>
      </c>
      <c r="L20" s="52"/>
      <c r="M20" s="67">
        <f t="shared" ca="1" si="8"/>
        <v>500</v>
      </c>
      <c r="N20" s="68">
        <f t="shared" ca="1" si="9"/>
        <v>10</v>
      </c>
      <c r="O20" s="68">
        <v>50</v>
      </c>
      <c r="S20" s="50">
        <f t="shared" si="15"/>
        <v>16</v>
      </c>
      <c r="T20" s="51" t="str">
        <f t="shared" ca="1" si="0"/>
        <v>11 x 25 = ____</v>
      </c>
      <c r="U20" s="52"/>
      <c r="V20" s="67">
        <f t="shared" ca="1" si="1"/>
        <v>275</v>
      </c>
      <c r="W20" s="68">
        <f t="shared" ca="1" si="2"/>
        <v>11</v>
      </c>
      <c r="X20" s="68">
        <v>25</v>
      </c>
      <c r="AB20" s="50">
        <f t="shared" si="16"/>
        <v>16</v>
      </c>
      <c r="AC20" s="51" t="str">
        <f t="shared" ca="1" si="10"/>
        <v>60 : 4 = ____</v>
      </c>
      <c r="AD20" s="52"/>
      <c r="AE20" s="92">
        <f t="shared" ca="1" si="11"/>
        <v>15</v>
      </c>
      <c r="AF20" s="68">
        <f t="shared" ca="1" si="12"/>
        <v>60</v>
      </c>
      <c r="AG20" s="68">
        <v>4</v>
      </c>
    </row>
    <row r="21" spans="1:36" s="1" customFormat="1" ht="21" x14ac:dyDescent="0.4">
      <c r="A21" s="50">
        <f t="shared" si="13"/>
        <v>17</v>
      </c>
      <c r="B21" s="51" t="str">
        <f t="shared" ca="1" si="3"/>
        <v>11,4 pour aller à 12 : ____</v>
      </c>
      <c r="C21" s="52"/>
      <c r="D21" s="82">
        <f t="shared" ca="1" si="4"/>
        <v>0.6</v>
      </c>
      <c r="E21" s="68">
        <f t="shared" ca="1" si="5"/>
        <v>11</v>
      </c>
      <c r="F21" s="86">
        <f t="shared" ca="1" si="6"/>
        <v>0.4</v>
      </c>
      <c r="J21" s="50">
        <f t="shared" si="14"/>
        <v>17</v>
      </c>
      <c r="K21" s="51" t="str">
        <f t="shared" ca="1" si="7"/>
        <v>22 x 50 = ____</v>
      </c>
      <c r="L21" s="52"/>
      <c r="M21" s="67">
        <f t="shared" ca="1" si="8"/>
        <v>1100</v>
      </c>
      <c r="N21" s="68">
        <f t="shared" ca="1" si="9"/>
        <v>22</v>
      </c>
      <c r="O21" s="68">
        <v>50</v>
      </c>
      <c r="S21" s="50">
        <f t="shared" si="15"/>
        <v>17</v>
      </c>
      <c r="T21" s="51" t="str">
        <f t="shared" ca="1" si="0"/>
        <v>36 x 25 = ____</v>
      </c>
      <c r="U21" s="52"/>
      <c r="V21" s="67">
        <f t="shared" ca="1" si="1"/>
        <v>900</v>
      </c>
      <c r="W21" s="68">
        <f t="shared" ca="1" si="2"/>
        <v>36</v>
      </c>
      <c r="X21" s="68">
        <v>25</v>
      </c>
      <c r="AB21" s="50">
        <f t="shared" si="16"/>
        <v>17</v>
      </c>
      <c r="AC21" s="51" t="str">
        <f t="shared" ca="1" si="10"/>
        <v>32 : 4 = ____</v>
      </c>
      <c r="AD21" s="52"/>
      <c r="AE21" s="92">
        <f t="shared" ca="1" si="11"/>
        <v>8</v>
      </c>
      <c r="AF21" s="68">
        <f t="shared" ca="1" si="12"/>
        <v>32</v>
      </c>
      <c r="AG21" s="68">
        <v>4</v>
      </c>
    </row>
    <row r="22" spans="1:36" s="1" customFormat="1" ht="21" x14ac:dyDescent="0.4">
      <c r="A22" s="50">
        <f t="shared" si="13"/>
        <v>18</v>
      </c>
      <c r="B22" s="51" t="str">
        <f t="shared" ca="1" si="3"/>
        <v>35,8 pour aller à 36 : ____</v>
      </c>
      <c r="C22" s="52"/>
      <c r="D22" s="82">
        <f t="shared" ca="1" si="4"/>
        <v>0.19999999999999996</v>
      </c>
      <c r="E22" s="68">
        <f t="shared" ca="1" si="5"/>
        <v>35</v>
      </c>
      <c r="F22" s="86">
        <f t="shared" ca="1" si="6"/>
        <v>0.8</v>
      </c>
      <c r="J22" s="50">
        <f t="shared" si="14"/>
        <v>18</v>
      </c>
      <c r="K22" s="51" t="str">
        <f t="shared" ca="1" si="7"/>
        <v>15 x 50 = ____</v>
      </c>
      <c r="L22" s="52"/>
      <c r="M22" s="67">
        <f t="shared" ca="1" si="8"/>
        <v>750</v>
      </c>
      <c r="N22" s="68">
        <f t="shared" ca="1" si="9"/>
        <v>15</v>
      </c>
      <c r="O22" s="68">
        <v>50</v>
      </c>
      <c r="S22" s="50">
        <f t="shared" si="15"/>
        <v>18</v>
      </c>
      <c r="T22" s="51" t="str">
        <f t="shared" ca="1" si="0"/>
        <v>9 x 25 = ____</v>
      </c>
      <c r="U22" s="52"/>
      <c r="V22" s="67">
        <f t="shared" ca="1" si="1"/>
        <v>225</v>
      </c>
      <c r="W22" s="68">
        <f t="shared" ca="1" si="2"/>
        <v>9</v>
      </c>
      <c r="X22" s="68">
        <v>25</v>
      </c>
      <c r="AB22" s="50">
        <f t="shared" si="16"/>
        <v>18</v>
      </c>
      <c r="AC22" s="51" t="str">
        <f t="shared" ca="1" si="10"/>
        <v>28 : 4 = ____</v>
      </c>
      <c r="AD22" s="52"/>
      <c r="AE22" s="92">
        <f t="shared" ca="1" si="11"/>
        <v>7</v>
      </c>
      <c r="AF22" s="68">
        <f t="shared" ca="1" si="12"/>
        <v>28</v>
      </c>
      <c r="AG22" s="68">
        <v>4</v>
      </c>
    </row>
    <row r="23" spans="1:36" s="1" customFormat="1" ht="21" x14ac:dyDescent="0.4">
      <c r="A23" s="50">
        <f t="shared" si="13"/>
        <v>19</v>
      </c>
      <c r="B23" s="51" t="str">
        <f t="shared" ca="1" si="3"/>
        <v>96,2 pour aller à 97 : ____</v>
      </c>
      <c r="C23" s="52"/>
      <c r="D23" s="82">
        <f t="shared" ca="1" si="4"/>
        <v>0.8</v>
      </c>
      <c r="E23" s="68">
        <f t="shared" ca="1" si="5"/>
        <v>96</v>
      </c>
      <c r="F23" s="86">
        <f t="shared" ca="1" si="6"/>
        <v>0.2</v>
      </c>
      <c r="J23" s="50">
        <f t="shared" si="14"/>
        <v>19</v>
      </c>
      <c r="K23" s="51" t="str">
        <f t="shared" ca="1" si="7"/>
        <v>19 x 50 = ____</v>
      </c>
      <c r="L23" s="52"/>
      <c r="M23" s="67">
        <f t="shared" ca="1" si="8"/>
        <v>950</v>
      </c>
      <c r="N23" s="68">
        <f t="shared" ca="1" si="9"/>
        <v>19</v>
      </c>
      <c r="O23" s="68">
        <v>50</v>
      </c>
      <c r="S23" s="50">
        <f t="shared" si="15"/>
        <v>19</v>
      </c>
      <c r="T23" s="51" t="str">
        <f t="shared" ca="1" si="0"/>
        <v>11 x 25 = ____</v>
      </c>
      <c r="U23" s="52"/>
      <c r="V23" s="67">
        <f t="shared" ca="1" si="1"/>
        <v>275</v>
      </c>
      <c r="W23" s="68">
        <f t="shared" ca="1" si="2"/>
        <v>11</v>
      </c>
      <c r="X23" s="68">
        <v>25</v>
      </c>
      <c r="AB23" s="50">
        <f t="shared" si="16"/>
        <v>19</v>
      </c>
      <c r="AC23" s="51" t="str">
        <f t="shared" ca="1" si="10"/>
        <v>44 : 4 = ____</v>
      </c>
      <c r="AD23" s="52"/>
      <c r="AE23" s="92">
        <f t="shared" ca="1" si="11"/>
        <v>11</v>
      </c>
      <c r="AF23" s="68">
        <f t="shared" ca="1" si="12"/>
        <v>44</v>
      </c>
      <c r="AG23" s="68">
        <v>4</v>
      </c>
    </row>
    <row r="24" spans="1:36" s="1" customFormat="1" ht="21" x14ac:dyDescent="0.4">
      <c r="A24" s="50">
        <f t="shared" si="13"/>
        <v>20</v>
      </c>
      <c r="B24" s="51" t="str">
        <f t="shared" ca="1" si="3"/>
        <v>88,8 pour aller à 89 : ____</v>
      </c>
      <c r="C24" s="52"/>
      <c r="D24" s="82">
        <f t="shared" ca="1" si="4"/>
        <v>0.19999999999999996</v>
      </c>
      <c r="E24" s="68">
        <f t="shared" ca="1" si="5"/>
        <v>88</v>
      </c>
      <c r="F24" s="86">
        <f t="shared" ca="1" si="6"/>
        <v>0.8</v>
      </c>
      <c r="J24" s="50">
        <f t="shared" si="14"/>
        <v>20</v>
      </c>
      <c r="K24" s="51" t="str">
        <f t="shared" ca="1" si="7"/>
        <v>36 x 50 = ____</v>
      </c>
      <c r="L24" s="52"/>
      <c r="M24" s="67">
        <f t="shared" ca="1" si="8"/>
        <v>1800</v>
      </c>
      <c r="N24" s="68">
        <f t="shared" ca="1" si="9"/>
        <v>36</v>
      </c>
      <c r="O24" s="68">
        <v>50</v>
      </c>
      <c r="S24" s="50">
        <f t="shared" si="15"/>
        <v>20</v>
      </c>
      <c r="T24" s="51" t="str">
        <f t="shared" ca="1" si="0"/>
        <v>24 x 25 = ____</v>
      </c>
      <c r="U24" s="52"/>
      <c r="V24" s="67">
        <f t="shared" ca="1" si="1"/>
        <v>600</v>
      </c>
      <c r="W24" s="68">
        <f t="shared" ca="1" si="2"/>
        <v>24</v>
      </c>
      <c r="X24" s="68">
        <v>25</v>
      </c>
      <c r="AB24" s="50">
        <f t="shared" si="16"/>
        <v>20</v>
      </c>
      <c r="AC24" s="51" t="str">
        <f t="shared" ca="1" si="10"/>
        <v>32 : 4 = ____</v>
      </c>
      <c r="AD24" s="52"/>
      <c r="AE24" s="92">
        <f t="shared" ca="1" si="11"/>
        <v>8</v>
      </c>
      <c r="AF24" s="68">
        <f t="shared" ca="1" si="12"/>
        <v>32</v>
      </c>
      <c r="AG24" s="68">
        <v>4</v>
      </c>
    </row>
    <row r="25" spans="1:36" s="1" customFormat="1" ht="7.5" customHeight="1" thickBot="1" x14ac:dyDescent="0.45">
      <c r="A25" s="54"/>
      <c r="B25" s="55"/>
      <c r="C25" s="52"/>
      <c r="D25" s="52"/>
      <c r="J25" s="54"/>
      <c r="K25" s="55"/>
      <c r="L25" s="52"/>
      <c r="M25" s="52"/>
      <c r="S25" s="54"/>
      <c r="T25" s="55"/>
      <c r="U25" s="52"/>
      <c r="V25" s="52"/>
      <c r="AB25" s="54"/>
      <c r="AC25" s="55"/>
      <c r="AD25" s="52"/>
      <c r="AE25" s="52"/>
    </row>
    <row r="26" spans="1:36" s="1" customFormat="1" ht="30" customHeight="1" thickBot="1" x14ac:dyDescent="0.45">
      <c r="A26" s="54"/>
      <c r="B26" s="56" t="s">
        <v>9</v>
      </c>
      <c r="C26" s="52"/>
      <c r="D26" s="52"/>
      <c r="J26" s="54"/>
      <c r="K26" s="56" t="s">
        <v>9</v>
      </c>
      <c r="L26" s="52"/>
      <c r="M26" s="52"/>
      <c r="S26" s="54"/>
      <c r="T26" s="56" t="s">
        <v>9</v>
      </c>
      <c r="U26" s="52"/>
      <c r="V26" s="52"/>
      <c r="AB26" s="54"/>
      <c r="AC26" s="56" t="s">
        <v>9</v>
      </c>
      <c r="AD26" s="52"/>
      <c r="AE26" s="52"/>
    </row>
    <row r="27" spans="1:36" s="1" customFormat="1" ht="7.5" customHeight="1" thickBot="1" x14ac:dyDescent="0.45">
      <c r="A27" s="57"/>
      <c r="B27" s="58"/>
      <c r="C27" s="59"/>
      <c r="D27" s="59"/>
      <c r="J27" s="57"/>
      <c r="K27" s="58"/>
      <c r="L27" s="59"/>
      <c r="M27" s="59"/>
      <c r="S27" s="57"/>
      <c r="T27" s="58"/>
      <c r="U27" s="59"/>
      <c r="V27" s="59"/>
      <c r="AB27" s="57"/>
      <c r="AC27" s="58"/>
      <c r="AD27" s="59"/>
      <c r="AE27" s="59"/>
    </row>
    <row r="28" spans="1:36" s="1" customFormat="1" ht="36" customHeight="1" thickTop="1" thickBot="1" x14ac:dyDescent="0.45">
      <c r="G28" s="1">
        <f ca="1">RAND()</f>
        <v>7.2292994624351126E-3</v>
      </c>
      <c r="H28" s="1">
        <f ca="1">ROUND(+G28*1000,0)</f>
        <v>7</v>
      </c>
      <c r="P28" s="1">
        <f ca="1">RAND()</f>
        <v>0.41290015560715032</v>
      </c>
      <c r="Q28" s="1">
        <f ca="1">ROUND(+P28*1000,0)</f>
        <v>413</v>
      </c>
      <c r="Y28" s="1">
        <f ca="1">RAND()</f>
        <v>0.87604012662510278</v>
      </c>
      <c r="Z28" s="1">
        <f ca="1">ROUND(+Y28*1000,0)</f>
        <v>876</v>
      </c>
      <c r="AB28" s="61"/>
      <c r="AC28" s="61"/>
      <c r="AD28" s="61"/>
      <c r="AE28" s="61"/>
      <c r="AF28" s="61"/>
      <c r="AG28" s="61"/>
      <c r="AH28" s="61"/>
      <c r="AI28" s="61"/>
      <c r="AJ28" s="61"/>
    </row>
    <row r="29" spans="1:36" s="1" customFormat="1" ht="52.5" customHeight="1" thickTop="1" thickBot="1" x14ac:dyDescent="0.45">
      <c r="A29" s="98" t="str">
        <f ca="1">"Entraînement                                                    Ceinture noire (série "&amp;H28&amp;")"</f>
        <v>Entraînement                                                    Ceinture noire (série 7)</v>
      </c>
      <c r="B29" s="99"/>
      <c r="C29" s="100"/>
      <c r="D29" s="44" t="s">
        <v>0</v>
      </c>
      <c r="J29" s="98" t="str">
        <f ca="1">"Entraînement                                                    Ceinture noire (série "&amp;Q28&amp;")"</f>
        <v>Entraînement                                                    Ceinture noire (série 413)</v>
      </c>
      <c r="K29" s="99"/>
      <c r="L29" s="100"/>
      <c r="M29" s="44" t="s">
        <v>0</v>
      </c>
      <c r="S29" s="98" t="str">
        <f ca="1">"Entraînement                                                    Ceinture noire (série "&amp;Z28&amp;")"</f>
        <v>Entraînement                                                    Ceinture noire (série 876)</v>
      </c>
      <c r="T29" s="99"/>
      <c r="U29" s="100"/>
      <c r="V29" s="44" t="s">
        <v>0</v>
      </c>
      <c r="AB29" s="101"/>
      <c r="AC29" s="101"/>
      <c r="AD29" s="101"/>
      <c r="AE29" s="60"/>
      <c r="AF29" s="61"/>
      <c r="AG29" s="61"/>
      <c r="AH29" s="61"/>
      <c r="AI29" s="61"/>
      <c r="AJ29" s="61"/>
    </row>
    <row r="30" spans="1:36" s="1" customFormat="1" ht="52.5" customHeight="1" thickTop="1" thickBot="1" x14ac:dyDescent="0.45">
      <c r="A30" s="95" t="s">
        <v>48</v>
      </c>
      <c r="B30" s="96"/>
      <c r="C30" s="97"/>
      <c r="D30" s="45" t="str">
        <f ca="1">"série "&amp;H28&amp;""</f>
        <v>série 7</v>
      </c>
      <c r="J30" s="95" t="s">
        <v>49</v>
      </c>
      <c r="K30" s="96"/>
      <c r="L30" s="97"/>
      <c r="M30" s="45" t="str">
        <f ca="1">"série "&amp;Q28&amp;""</f>
        <v>série 413</v>
      </c>
      <c r="S30" s="95" t="s">
        <v>52</v>
      </c>
      <c r="T30" s="96"/>
      <c r="U30" s="97"/>
      <c r="V30" s="45" t="str">
        <f ca="1">"série "&amp;Z28&amp;""</f>
        <v>série 876</v>
      </c>
      <c r="AB30" s="101"/>
      <c r="AC30" s="101"/>
      <c r="AD30" s="101"/>
      <c r="AE30" s="62"/>
      <c r="AF30" s="61"/>
      <c r="AG30" s="61"/>
      <c r="AH30" s="61"/>
      <c r="AI30" s="61"/>
      <c r="AJ30" s="61"/>
    </row>
    <row r="31" spans="1:36" s="1" customFormat="1" ht="21.75" thickTop="1" x14ac:dyDescent="0.4">
      <c r="A31" s="46"/>
      <c r="B31" s="47"/>
      <c r="C31" s="48"/>
      <c r="D31" s="49"/>
      <c r="J31" s="46"/>
      <c r="K31" s="47"/>
      <c r="L31" s="48"/>
      <c r="M31" s="49"/>
      <c r="S31" s="46"/>
      <c r="T31" s="47"/>
      <c r="U31" s="48"/>
      <c r="V31" s="49"/>
      <c r="AB31" s="61"/>
      <c r="AC31" s="61"/>
      <c r="AD31" s="61"/>
      <c r="AE31" s="63"/>
      <c r="AF31" s="61"/>
      <c r="AG31" s="61"/>
      <c r="AH31" s="61"/>
      <c r="AI31" s="61"/>
      <c r="AJ31" s="61"/>
    </row>
    <row r="32" spans="1:36" s="1" customFormat="1" ht="21" x14ac:dyDescent="0.4">
      <c r="A32" s="50">
        <v>1</v>
      </c>
      <c r="B32" s="51" t="str">
        <f ca="1">E32+F32&amp;" pour aller à "&amp;(E32+1)&amp;" : ____"</f>
        <v>26,02 pour aller à 27 : ____</v>
      </c>
      <c r="C32" s="52"/>
      <c r="D32" s="87">
        <f ca="1">1-F32</f>
        <v>0.98</v>
      </c>
      <c r="E32" s="68">
        <f ca="1">RANDBETWEEN(0,99)</f>
        <v>26</v>
      </c>
      <c r="F32" s="73">
        <f ca="1">RANDBETWEEN(1,99)/100</f>
        <v>0.02</v>
      </c>
      <c r="J32" s="50">
        <v>1</v>
      </c>
      <c r="K32" s="65" t="str">
        <f ca="1">O32&amp;" : "&amp;N32&amp;" = ____"</f>
        <v>98,75 : 10 = ____</v>
      </c>
      <c r="L32" s="84"/>
      <c r="M32" s="91">
        <f ca="1">O32/N32</f>
        <v>9.875</v>
      </c>
      <c r="N32" s="88" t="str">
        <f ca="1">CHOOSE(RANDBETWEEN(1,3),"10","100","1000")</f>
        <v>10</v>
      </c>
      <c r="O32" s="89">
        <f ca="1">RANDBETWEEN(1,9999)/100</f>
        <v>98.75</v>
      </c>
      <c r="P32" s="90"/>
      <c r="Q32" s="88"/>
      <c r="R32" s="90"/>
      <c r="S32" s="50">
        <v>1</v>
      </c>
      <c r="T32" s="51" t="str">
        <f t="shared" ref="T32:T51" ca="1" si="17">W32&amp;" x "&amp;X32&amp;" = ____"</f>
        <v>6 x 75 = ____</v>
      </c>
      <c r="U32" s="52"/>
      <c r="V32" s="67">
        <f t="shared" ref="V32:V51" ca="1" si="18">W32*X32</f>
        <v>450</v>
      </c>
      <c r="W32" s="68">
        <f t="shared" ref="W32:W51" ca="1" si="19">RANDBETWEEN(1,20)</f>
        <v>6</v>
      </c>
      <c r="X32" s="68">
        <v>75</v>
      </c>
      <c r="AB32" s="64"/>
      <c r="AC32" s="65"/>
      <c r="AD32" s="61"/>
      <c r="AE32" s="138"/>
      <c r="AF32" s="139"/>
      <c r="AG32" s="139"/>
      <c r="AH32" s="61"/>
      <c r="AI32" s="61"/>
      <c r="AJ32" s="61"/>
    </row>
    <row r="33" spans="1:36" s="1" customFormat="1" ht="21" x14ac:dyDescent="0.4">
      <c r="A33" s="50">
        <f>A32+1</f>
        <v>2</v>
      </c>
      <c r="B33" s="51" t="str">
        <f t="shared" ref="B33:B51" ca="1" si="20">E33+F33&amp;" pour aller à "&amp;(E33+1)&amp;" : ____"</f>
        <v>87,85 pour aller à 88 : ____</v>
      </c>
      <c r="C33" s="52"/>
      <c r="D33" s="87">
        <f t="shared" ref="D33:D51" ca="1" si="21">1-F33</f>
        <v>0.15000000000000002</v>
      </c>
      <c r="E33" s="68">
        <f t="shared" ref="E33:E51" ca="1" si="22">RANDBETWEEN(0,99)</f>
        <v>87</v>
      </c>
      <c r="F33" s="73">
        <f t="shared" ref="F33:F51" ca="1" si="23">RANDBETWEEN(1,99)/100</f>
        <v>0.85</v>
      </c>
      <c r="J33" s="50">
        <f>J32+1</f>
        <v>2</v>
      </c>
      <c r="K33" s="65" t="str">
        <f t="shared" ref="K33:K51" ca="1" si="24">O33&amp;" : "&amp;N33&amp;" = ____"</f>
        <v>50,24 : 100 = ____</v>
      </c>
      <c r="L33" s="84"/>
      <c r="M33" s="91">
        <f t="shared" ref="M33:M51" ca="1" si="25">O33/N33</f>
        <v>0.50240000000000007</v>
      </c>
      <c r="N33" s="88" t="str">
        <f t="shared" ref="N33:N51" ca="1" si="26">CHOOSE(RANDBETWEEN(1,3),"10","100","1000")</f>
        <v>100</v>
      </c>
      <c r="O33" s="89">
        <f t="shared" ref="O33:O51" ca="1" si="27">RANDBETWEEN(1,9999)/100</f>
        <v>50.24</v>
      </c>
      <c r="P33" s="90"/>
      <c r="Q33" s="88"/>
      <c r="R33" s="90"/>
      <c r="S33" s="50">
        <f>S32+1</f>
        <v>2</v>
      </c>
      <c r="T33" s="51" t="str">
        <f t="shared" ca="1" si="17"/>
        <v>7 x 75 = ____</v>
      </c>
      <c r="U33" s="52"/>
      <c r="V33" s="67">
        <f t="shared" ca="1" si="18"/>
        <v>525</v>
      </c>
      <c r="W33" s="68">
        <f t="shared" ca="1" si="19"/>
        <v>7</v>
      </c>
      <c r="X33" s="68">
        <v>75</v>
      </c>
      <c r="AB33" s="64"/>
      <c r="AC33" s="65"/>
      <c r="AD33" s="61"/>
      <c r="AE33" s="138"/>
      <c r="AF33" s="139"/>
      <c r="AG33" s="139"/>
      <c r="AH33" s="61"/>
      <c r="AI33" s="61"/>
      <c r="AJ33" s="61"/>
    </row>
    <row r="34" spans="1:36" s="1" customFormat="1" ht="21" x14ac:dyDescent="0.4">
      <c r="A34" s="50">
        <f>A33+1</f>
        <v>3</v>
      </c>
      <c r="B34" s="51" t="str">
        <f t="shared" ca="1" si="20"/>
        <v>49,97 pour aller à 50 : ____</v>
      </c>
      <c r="C34" s="52"/>
      <c r="D34" s="87">
        <f t="shared" ca="1" si="21"/>
        <v>3.0000000000000027E-2</v>
      </c>
      <c r="E34" s="68">
        <f t="shared" ca="1" si="22"/>
        <v>49</v>
      </c>
      <c r="F34" s="73">
        <f t="shared" ca="1" si="23"/>
        <v>0.97</v>
      </c>
      <c r="J34" s="50">
        <f>J33+1</f>
        <v>3</v>
      </c>
      <c r="K34" s="65" t="str">
        <f t="shared" ca="1" si="24"/>
        <v>25,84 : 10 = ____</v>
      </c>
      <c r="L34" s="84"/>
      <c r="M34" s="91">
        <f t="shared" ca="1" si="25"/>
        <v>2.5840000000000001</v>
      </c>
      <c r="N34" s="88" t="str">
        <f t="shared" ca="1" si="26"/>
        <v>10</v>
      </c>
      <c r="O34" s="89">
        <f t="shared" ca="1" si="27"/>
        <v>25.84</v>
      </c>
      <c r="P34" s="90"/>
      <c r="Q34" s="88"/>
      <c r="R34" s="90"/>
      <c r="S34" s="50">
        <f>S33+1</f>
        <v>3</v>
      </c>
      <c r="T34" s="51" t="str">
        <f t="shared" ca="1" si="17"/>
        <v>6 x 75 = ____</v>
      </c>
      <c r="U34" s="52"/>
      <c r="V34" s="67">
        <f t="shared" ca="1" si="18"/>
        <v>450</v>
      </c>
      <c r="W34" s="68">
        <f t="shared" ca="1" si="19"/>
        <v>6</v>
      </c>
      <c r="X34" s="68">
        <v>75</v>
      </c>
      <c r="AB34" s="64"/>
      <c r="AC34" s="65"/>
      <c r="AD34" s="61"/>
      <c r="AE34" s="138"/>
      <c r="AF34" s="139"/>
      <c r="AG34" s="139"/>
      <c r="AH34" s="61"/>
      <c r="AI34" s="61"/>
      <c r="AJ34" s="61"/>
    </row>
    <row r="35" spans="1:36" s="1" customFormat="1" ht="21" x14ac:dyDescent="0.4">
      <c r="A35" s="50">
        <f t="shared" ref="A35:A51" si="28">A34+1</f>
        <v>4</v>
      </c>
      <c r="B35" s="51" t="str">
        <f t="shared" ca="1" si="20"/>
        <v>94,43 pour aller à 95 : ____</v>
      </c>
      <c r="C35" s="52"/>
      <c r="D35" s="87">
        <f t="shared" ca="1" si="21"/>
        <v>0.57000000000000006</v>
      </c>
      <c r="E35" s="68">
        <f t="shared" ca="1" si="22"/>
        <v>94</v>
      </c>
      <c r="F35" s="73">
        <f t="shared" ca="1" si="23"/>
        <v>0.43</v>
      </c>
      <c r="J35" s="50">
        <f t="shared" ref="J35:J51" si="29">J34+1</f>
        <v>4</v>
      </c>
      <c r="K35" s="65" t="str">
        <f t="shared" ca="1" si="24"/>
        <v>78,2 : 10 = ____</v>
      </c>
      <c r="L35" s="84"/>
      <c r="M35" s="91">
        <f t="shared" ca="1" si="25"/>
        <v>7.82</v>
      </c>
      <c r="N35" s="88" t="str">
        <f t="shared" ca="1" si="26"/>
        <v>10</v>
      </c>
      <c r="O35" s="89">
        <f t="shared" ca="1" si="27"/>
        <v>78.2</v>
      </c>
      <c r="P35" s="90"/>
      <c r="Q35" s="88"/>
      <c r="R35" s="90"/>
      <c r="S35" s="50">
        <f t="shared" ref="S35:S51" si="30">S34+1</f>
        <v>4</v>
      </c>
      <c r="T35" s="51" t="str">
        <f t="shared" ca="1" si="17"/>
        <v>7 x 75 = ____</v>
      </c>
      <c r="U35" s="52"/>
      <c r="V35" s="67">
        <f t="shared" ca="1" si="18"/>
        <v>525</v>
      </c>
      <c r="W35" s="68">
        <f t="shared" ca="1" si="19"/>
        <v>7</v>
      </c>
      <c r="X35" s="68">
        <v>75</v>
      </c>
      <c r="AB35" s="64"/>
      <c r="AC35" s="65"/>
      <c r="AD35" s="61"/>
      <c r="AE35" s="138"/>
      <c r="AF35" s="139"/>
      <c r="AG35" s="139"/>
      <c r="AH35" s="61"/>
      <c r="AI35" s="61"/>
      <c r="AJ35" s="61"/>
    </row>
    <row r="36" spans="1:36" s="1" customFormat="1" ht="21" x14ac:dyDescent="0.4">
      <c r="A36" s="50">
        <f t="shared" si="28"/>
        <v>5</v>
      </c>
      <c r="B36" s="51" t="str">
        <f t="shared" ca="1" si="20"/>
        <v>78,39 pour aller à 79 : ____</v>
      </c>
      <c r="C36" s="52"/>
      <c r="D36" s="87">
        <f t="shared" ca="1" si="21"/>
        <v>0.61</v>
      </c>
      <c r="E36" s="68">
        <f t="shared" ca="1" si="22"/>
        <v>78</v>
      </c>
      <c r="F36" s="73">
        <f t="shared" ca="1" si="23"/>
        <v>0.39</v>
      </c>
      <c r="J36" s="50">
        <f t="shared" si="29"/>
        <v>5</v>
      </c>
      <c r="K36" s="65" t="str">
        <f t="shared" ca="1" si="24"/>
        <v>11,81 : 100 = ____</v>
      </c>
      <c r="L36" s="84"/>
      <c r="M36" s="91">
        <f t="shared" ca="1" si="25"/>
        <v>0.11810000000000001</v>
      </c>
      <c r="N36" s="88" t="str">
        <f t="shared" ca="1" si="26"/>
        <v>100</v>
      </c>
      <c r="O36" s="89">
        <f t="shared" ca="1" si="27"/>
        <v>11.81</v>
      </c>
      <c r="P36" s="90"/>
      <c r="Q36" s="88"/>
      <c r="R36" s="90"/>
      <c r="S36" s="50">
        <f t="shared" si="30"/>
        <v>5</v>
      </c>
      <c r="T36" s="51" t="str">
        <f t="shared" ca="1" si="17"/>
        <v>12 x 75 = ____</v>
      </c>
      <c r="U36" s="52"/>
      <c r="V36" s="67">
        <f t="shared" ca="1" si="18"/>
        <v>900</v>
      </c>
      <c r="W36" s="68">
        <f t="shared" ca="1" si="19"/>
        <v>12</v>
      </c>
      <c r="X36" s="68">
        <v>75</v>
      </c>
      <c r="AB36" s="64"/>
      <c r="AC36" s="65"/>
      <c r="AD36" s="61"/>
      <c r="AE36" s="138"/>
      <c r="AF36" s="139"/>
      <c r="AG36" s="139"/>
      <c r="AH36" s="61"/>
      <c r="AI36" s="61"/>
      <c r="AJ36" s="61"/>
    </row>
    <row r="37" spans="1:36" s="1" customFormat="1" ht="21" x14ac:dyDescent="0.4">
      <c r="A37" s="50">
        <f t="shared" si="28"/>
        <v>6</v>
      </c>
      <c r="B37" s="51" t="str">
        <f t="shared" ca="1" si="20"/>
        <v>38,12 pour aller à 39 : ____</v>
      </c>
      <c r="C37" s="52"/>
      <c r="D37" s="87">
        <f t="shared" ca="1" si="21"/>
        <v>0.88</v>
      </c>
      <c r="E37" s="68">
        <f t="shared" ca="1" si="22"/>
        <v>38</v>
      </c>
      <c r="F37" s="73">
        <f t="shared" ca="1" si="23"/>
        <v>0.12</v>
      </c>
      <c r="J37" s="50">
        <f t="shared" si="29"/>
        <v>6</v>
      </c>
      <c r="K37" s="65" t="str">
        <f t="shared" ca="1" si="24"/>
        <v>64,59 : 1000 = ____</v>
      </c>
      <c r="L37" s="84"/>
      <c r="M37" s="91">
        <f t="shared" ca="1" si="25"/>
        <v>6.4590000000000009E-2</v>
      </c>
      <c r="N37" s="88" t="str">
        <f t="shared" ca="1" si="26"/>
        <v>1000</v>
      </c>
      <c r="O37" s="89">
        <f t="shared" ca="1" si="27"/>
        <v>64.59</v>
      </c>
      <c r="P37" s="90"/>
      <c r="Q37" s="88"/>
      <c r="R37" s="90"/>
      <c r="S37" s="50">
        <f t="shared" si="30"/>
        <v>6</v>
      </c>
      <c r="T37" s="51" t="str">
        <f t="shared" ca="1" si="17"/>
        <v>7 x 75 = ____</v>
      </c>
      <c r="U37" s="52"/>
      <c r="V37" s="67">
        <f t="shared" ca="1" si="18"/>
        <v>525</v>
      </c>
      <c r="W37" s="68">
        <f t="shared" ca="1" si="19"/>
        <v>7</v>
      </c>
      <c r="X37" s="68">
        <v>75</v>
      </c>
      <c r="AB37" s="64"/>
      <c r="AC37" s="65"/>
      <c r="AD37" s="61"/>
      <c r="AE37" s="138"/>
      <c r="AF37" s="139"/>
      <c r="AG37" s="139"/>
      <c r="AH37" s="61"/>
      <c r="AI37" s="61"/>
      <c r="AJ37" s="61"/>
    </row>
    <row r="38" spans="1:36" s="1" customFormat="1" ht="21" x14ac:dyDescent="0.4">
      <c r="A38" s="50">
        <f t="shared" si="28"/>
        <v>7</v>
      </c>
      <c r="B38" s="51" t="str">
        <f t="shared" ca="1" si="20"/>
        <v>51,46 pour aller à 52 : ____</v>
      </c>
      <c r="C38" s="52"/>
      <c r="D38" s="87">
        <f t="shared" ca="1" si="21"/>
        <v>0.54</v>
      </c>
      <c r="E38" s="68">
        <f t="shared" ca="1" si="22"/>
        <v>51</v>
      </c>
      <c r="F38" s="73">
        <f t="shared" ca="1" si="23"/>
        <v>0.46</v>
      </c>
      <c r="J38" s="50">
        <f t="shared" si="29"/>
        <v>7</v>
      </c>
      <c r="K38" s="65" t="str">
        <f t="shared" ca="1" si="24"/>
        <v>44,64 : 10 = ____</v>
      </c>
      <c r="L38" s="84"/>
      <c r="M38" s="91">
        <f t="shared" ca="1" si="25"/>
        <v>4.4640000000000004</v>
      </c>
      <c r="N38" s="88" t="str">
        <f t="shared" ca="1" si="26"/>
        <v>10</v>
      </c>
      <c r="O38" s="89">
        <f t="shared" ca="1" si="27"/>
        <v>44.64</v>
      </c>
      <c r="P38" s="90"/>
      <c r="Q38" s="88"/>
      <c r="R38" s="90"/>
      <c r="S38" s="50">
        <f t="shared" si="30"/>
        <v>7</v>
      </c>
      <c r="T38" s="51" t="str">
        <f t="shared" ca="1" si="17"/>
        <v>11 x 75 = ____</v>
      </c>
      <c r="U38" s="52"/>
      <c r="V38" s="67">
        <f t="shared" ca="1" si="18"/>
        <v>825</v>
      </c>
      <c r="W38" s="68">
        <f t="shared" ca="1" si="19"/>
        <v>11</v>
      </c>
      <c r="X38" s="68">
        <v>75</v>
      </c>
      <c r="AB38" s="64"/>
      <c r="AC38" s="65"/>
      <c r="AD38" s="61"/>
      <c r="AE38" s="138"/>
      <c r="AF38" s="139"/>
      <c r="AG38" s="139"/>
      <c r="AH38" s="61"/>
      <c r="AI38" s="61"/>
      <c r="AJ38" s="61"/>
    </row>
    <row r="39" spans="1:36" s="1" customFormat="1" ht="21" x14ac:dyDescent="0.4">
      <c r="A39" s="50">
        <f t="shared" si="28"/>
        <v>8</v>
      </c>
      <c r="B39" s="51" t="str">
        <f t="shared" ca="1" si="20"/>
        <v>32,4 pour aller à 33 : ____</v>
      </c>
      <c r="C39" s="52"/>
      <c r="D39" s="87">
        <f t="shared" ca="1" si="21"/>
        <v>0.6</v>
      </c>
      <c r="E39" s="68">
        <f t="shared" ca="1" si="22"/>
        <v>32</v>
      </c>
      <c r="F39" s="73">
        <f t="shared" ca="1" si="23"/>
        <v>0.4</v>
      </c>
      <c r="J39" s="50">
        <f t="shared" si="29"/>
        <v>8</v>
      </c>
      <c r="K39" s="65" t="str">
        <f t="shared" ca="1" si="24"/>
        <v>93,84 : 1000 = ____</v>
      </c>
      <c r="L39" s="84"/>
      <c r="M39" s="91">
        <f t="shared" ca="1" si="25"/>
        <v>9.3840000000000007E-2</v>
      </c>
      <c r="N39" s="88" t="str">
        <f t="shared" ca="1" si="26"/>
        <v>1000</v>
      </c>
      <c r="O39" s="89">
        <f t="shared" ca="1" si="27"/>
        <v>93.84</v>
      </c>
      <c r="P39" s="90"/>
      <c r="Q39" s="88"/>
      <c r="R39" s="90"/>
      <c r="S39" s="50">
        <f t="shared" si="30"/>
        <v>8</v>
      </c>
      <c r="T39" s="51" t="str">
        <f t="shared" ca="1" si="17"/>
        <v>8 x 75 = ____</v>
      </c>
      <c r="U39" s="52"/>
      <c r="V39" s="67">
        <f t="shared" ca="1" si="18"/>
        <v>600</v>
      </c>
      <c r="W39" s="68">
        <f t="shared" ca="1" si="19"/>
        <v>8</v>
      </c>
      <c r="X39" s="68">
        <v>75</v>
      </c>
      <c r="AB39" s="64"/>
      <c r="AC39" s="65"/>
      <c r="AD39" s="61"/>
      <c r="AE39" s="138"/>
      <c r="AF39" s="139"/>
      <c r="AG39" s="139"/>
      <c r="AH39" s="61"/>
      <c r="AI39" s="61"/>
      <c r="AJ39" s="61"/>
    </row>
    <row r="40" spans="1:36" s="1" customFormat="1" ht="21" x14ac:dyDescent="0.4">
      <c r="A40" s="50">
        <f t="shared" si="28"/>
        <v>9</v>
      </c>
      <c r="B40" s="51" t="str">
        <f t="shared" ca="1" si="20"/>
        <v>22,67 pour aller à 23 : ____</v>
      </c>
      <c r="C40" s="52"/>
      <c r="D40" s="87">
        <f t="shared" ca="1" si="21"/>
        <v>0.32999999999999996</v>
      </c>
      <c r="E40" s="68">
        <f t="shared" ca="1" si="22"/>
        <v>22</v>
      </c>
      <c r="F40" s="73">
        <f t="shared" ca="1" si="23"/>
        <v>0.67</v>
      </c>
      <c r="J40" s="50">
        <f t="shared" si="29"/>
        <v>9</v>
      </c>
      <c r="K40" s="65" t="str">
        <f t="shared" ca="1" si="24"/>
        <v>37,97 : 1000 = ____</v>
      </c>
      <c r="L40" s="84"/>
      <c r="M40" s="91">
        <f t="shared" ca="1" si="25"/>
        <v>3.7969999999999997E-2</v>
      </c>
      <c r="N40" s="88" t="str">
        <f t="shared" ca="1" si="26"/>
        <v>1000</v>
      </c>
      <c r="O40" s="89">
        <f t="shared" ca="1" si="27"/>
        <v>37.97</v>
      </c>
      <c r="P40" s="90"/>
      <c r="Q40" s="88"/>
      <c r="R40" s="90"/>
      <c r="S40" s="50">
        <f t="shared" si="30"/>
        <v>9</v>
      </c>
      <c r="T40" s="51" t="str">
        <f t="shared" ca="1" si="17"/>
        <v>6 x 75 = ____</v>
      </c>
      <c r="U40" s="52"/>
      <c r="V40" s="67">
        <f t="shared" ca="1" si="18"/>
        <v>450</v>
      </c>
      <c r="W40" s="68">
        <f t="shared" ca="1" si="19"/>
        <v>6</v>
      </c>
      <c r="X40" s="68">
        <v>75</v>
      </c>
      <c r="AB40" s="64"/>
      <c r="AC40" s="65"/>
      <c r="AD40" s="61"/>
      <c r="AE40" s="138"/>
      <c r="AF40" s="139"/>
      <c r="AG40" s="139"/>
      <c r="AH40" s="61"/>
      <c r="AI40" s="61"/>
      <c r="AJ40" s="61"/>
    </row>
    <row r="41" spans="1:36" s="1" customFormat="1" ht="21" x14ac:dyDescent="0.4">
      <c r="A41" s="50">
        <f t="shared" si="28"/>
        <v>10</v>
      </c>
      <c r="B41" s="51" t="str">
        <f t="shared" ca="1" si="20"/>
        <v>65,84 pour aller à 66 : ____</v>
      </c>
      <c r="C41" s="52"/>
      <c r="D41" s="87">
        <f t="shared" ca="1" si="21"/>
        <v>0.16000000000000003</v>
      </c>
      <c r="E41" s="68">
        <f t="shared" ca="1" si="22"/>
        <v>65</v>
      </c>
      <c r="F41" s="73">
        <f t="shared" ca="1" si="23"/>
        <v>0.84</v>
      </c>
      <c r="J41" s="50">
        <f t="shared" si="29"/>
        <v>10</v>
      </c>
      <c r="K41" s="65" t="str">
        <f t="shared" ca="1" si="24"/>
        <v>3,81 : 10 = ____</v>
      </c>
      <c r="L41" s="84"/>
      <c r="M41" s="91">
        <f t="shared" ca="1" si="25"/>
        <v>0.38100000000000001</v>
      </c>
      <c r="N41" s="88" t="str">
        <f t="shared" ca="1" si="26"/>
        <v>10</v>
      </c>
      <c r="O41" s="89">
        <f t="shared" ca="1" si="27"/>
        <v>3.81</v>
      </c>
      <c r="P41" s="90"/>
      <c r="Q41" s="88"/>
      <c r="R41" s="90"/>
      <c r="S41" s="50">
        <f t="shared" si="30"/>
        <v>10</v>
      </c>
      <c r="T41" s="51" t="str">
        <f t="shared" ca="1" si="17"/>
        <v>20 x 75 = ____</v>
      </c>
      <c r="U41" s="52"/>
      <c r="V41" s="67">
        <f t="shared" ca="1" si="18"/>
        <v>1500</v>
      </c>
      <c r="W41" s="68">
        <f t="shared" ca="1" si="19"/>
        <v>20</v>
      </c>
      <c r="X41" s="68">
        <v>75</v>
      </c>
      <c r="AB41" s="64"/>
      <c r="AC41" s="65"/>
      <c r="AD41" s="61"/>
      <c r="AE41" s="138"/>
      <c r="AF41" s="139"/>
      <c r="AG41" s="139"/>
      <c r="AH41" s="61"/>
      <c r="AI41" s="61"/>
      <c r="AJ41" s="61"/>
    </row>
    <row r="42" spans="1:36" s="1" customFormat="1" ht="21" x14ac:dyDescent="0.4">
      <c r="A42" s="50">
        <f t="shared" si="28"/>
        <v>11</v>
      </c>
      <c r="B42" s="51" t="str">
        <f t="shared" ca="1" si="20"/>
        <v>82,84 pour aller à 83 : ____</v>
      </c>
      <c r="C42" s="52"/>
      <c r="D42" s="87">
        <f t="shared" ca="1" si="21"/>
        <v>0.16000000000000003</v>
      </c>
      <c r="E42" s="68">
        <f t="shared" ca="1" si="22"/>
        <v>82</v>
      </c>
      <c r="F42" s="73">
        <f t="shared" ca="1" si="23"/>
        <v>0.84</v>
      </c>
      <c r="J42" s="50">
        <f t="shared" si="29"/>
        <v>11</v>
      </c>
      <c r="K42" s="65" t="str">
        <f t="shared" ca="1" si="24"/>
        <v>59,45 : 100 = ____</v>
      </c>
      <c r="L42" s="84"/>
      <c r="M42" s="91">
        <f t="shared" ca="1" si="25"/>
        <v>0.59450000000000003</v>
      </c>
      <c r="N42" s="88" t="str">
        <f t="shared" ca="1" si="26"/>
        <v>100</v>
      </c>
      <c r="O42" s="89">
        <f t="shared" ca="1" si="27"/>
        <v>59.45</v>
      </c>
      <c r="P42" s="90"/>
      <c r="Q42" s="88"/>
      <c r="R42" s="90"/>
      <c r="S42" s="50">
        <f t="shared" si="30"/>
        <v>11</v>
      </c>
      <c r="T42" s="51" t="str">
        <f t="shared" ca="1" si="17"/>
        <v>12 x 75 = ____</v>
      </c>
      <c r="U42" s="52"/>
      <c r="V42" s="67">
        <f t="shared" ca="1" si="18"/>
        <v>900</v>
      </c>
      <c r="W42" s="68">
        <f t="shared" ca="1" si="19"/>
        <v>12</v>
      </c>
      <c r="X42" s="68">
        <v>75</v>
      </c>
      <c r="AB42" s="64"/>
      <c r="AC42" s="65"/>
      <c r="AD42" s="61"/>
      <c r="AE42" s="138"/>
      <c r="AF42" s="139"/>
      <c r="AG42" s="139"/>
      <c r="AH42" s="61"/>
      <c r="AI42" s="61"/>
      <c r="AJ42" s="61"/>
    </row>
    <row r="43" spans="1:36" s="1" customFormat="1" ht="21" x14ac:dyDescent="0.4">
      <c r="A43" s="50">
        <f t="shared" si="28"/>
        <v>12</v>
      </c>
      <c r="B43" s="51" t="str">
        <f t="shared" ca="1" si="20"/>
        <v>67,02 pour aller à 68 : ____</v>
      </c>
      <c r="C43" s="52"/>
      <c r="D43" s="87">
        <f t="shared" ca="1" si="21"/>
        <v>0.98</v>
      </c>
      <c r="E43" s="68">
        <f t="shared" ca="1" si="22"/>
        <v>67</v>
      </c>
      <c r="F43" s="73">
        <f t="shared" ca="1" si="23"/>
        <v>0.02</v>
      </c>
      <c r="J43" s="50">
        <f t="shared" si="29"/>
        <v>12</v>
      </c>
      <c r="K43" s="65" t="str">
        <f t="shared" ca="1" si="24"/>
        <v>40,48 : 10 = ____</v>
      </c>
      <c r="L43" s="84"/>
      <c r="M43" s="91">
        <f t="shared" ca="1" si="25"/>
        <v>4.048</v>
      </c>
      <c r="N43" s="88" t="str">
        <f t="shared" ca="1" si="26"/>
        <v>10</v>
      </c>
      <c r="O43" s="89">
        <f t="shared" ca="1" si="27"/>
        <v>40.479999999999997</v>
      </c>
      <c r="P43" s="90"/>
      <c r="Q43" s="88"/>
      <c r="R43" s="90"/>
      <c r="S43" s="50">
        <f t="shared" si="30"/>
        <v>12</v>
      </c>
      <c r="T43" s="51" t="str">
        <f t="shared" ca="1" si="17"/>
        <v>7 x 75 = ____</v>
      </c>
      <c r="U43" s="52"/>
      <c r="V43" s="67">
        <f t="shared" ca="1" si="18"/>
        <v>525</v>
      </c>
      <c r="W43" s="68">
        <f t="shared" ca="1" si="19"/>
        <v>7</v>
      </c>
      <c r="X43" s="68">
        <v>75</v>
      </c>
      <c r="AB43" s="64"/>
      <c r="AC43" s="65"/>
      <c r="AD43" s="61"/>
      <c r="AE43" s="138"/>
      <c r="AF43" s="139"/>
      <c r="AG43" s="139"/>
      <c r="AH43" s="61"/>
      <c r="AI43" s="61"/>
      <c r="AJ43" s="61"/>
    </row>
    <row r="44" spans="1:36" s="1" customFormat="1" ht="21" x14ac:dyDescent="0.4">
      <c r="A44" s="50">
        <f t="shared" si="28"/>
        <v>13</v>
      </c>
      <c r="B44" s="51" t="str">
        <f t="shared" ca="1" si="20"/>
        <v>12,64 pour aller à 13 : ____</v>
      </c>
      <c r="C44" s="52"/>
      <c r="D44" s="87">
        <f t="shared" ca="1" si="21"/>
        <v>0.36</v>
      </c>
      <c r="E44" s="68">
        <f t="shared" ca="1" si="22"/>
        <v>12</v>
      </c>
      <c r="F44" s="73">
        <f t="shared" ca="1" si="23"/>
        <v>0.64</v>
      </c>
      <c r="J44" s="50">
        <f t="shared" si="29"/>
        <v>13</v>
      </c>
      <c r="K44" s="65" t="str">
        <f t="shared" ca="1" si="24"/>
        <v>51,15 : 10 = ____</v>
      </c>
      <c r="L44" s="84"/>
      <c r="M44" s="91">
        <f t="shared" ca="1" si="25"/>
        <v>5.1150000000000002</v>
      </c>
      <c r="N44" s="88" t="str">
        <f t="shared" ca="1" si="26"/>
        <v>10</v>
      </c>
      <c r="O44" s="89">
        <f t="shared" ca="1" si="27"/>
        <v>51.15</v>
      </c>
      <c r="P44" s="90"/>
      <c r="Q44" s="88"/>
      <c r="R44" s="90"/>
      <c r="S44" s="50">
        <f t="shared" si="30"/>
        <v>13</v>
      </c>
      <c r="T44" s="51" t="str">
        <f t="shared" ca="1" si="17"/>
        <v>5 x 75 = ____</v>
      </c>
      <c r="U44" s="52"/>
      <c r="V44" s="67">
        <f t="shared" ca="1" si="18"/>
        <v>375</v>
      </c>
      <c r="W44" s="68">
        <f t="shared" ca="1" si="19"/>
        <v>5</v>
      </c>
      <c r="X44" s="68">
        <v>75</v>
      </c>
      <c r="AB44" s="64"/>
      <c r="AC44" s="65"/>
      <c r="AD44" s="61"/>
      <c r="AE44" s="138"/>
      <c r="AF44" s="139"/>
      <c r="AG44" s="139"/>
      <c r="AH44" s="61"/>
      <c r="AI44" s="61"/>
      <c r="AJ44" s="61"/>
    </row>
    <row r="45" spans="1:36" s="1" customFormat="1" ht="21" x14ac:dyDescent="0.4">
      <c r="A45" s="50">
        <f t="shared" si="28"/>
        <v>14</v>
      </c>
      <c r="B45" s="51" t="str">
        <f t="shared" ca="1" si="20"/>
        <v>14,97 pour aller à 15 : ____</v>
      </c>
      <c r="C45" s="52"/>
      <c r="D45" s="87">
        <f t="shared" ca="1" si="21"/>
        <v>3.0000000000000027E-2</v>
      </c>
      <c r="E45" s="68">
        <f t="shared" ca="1" si="22"/>
        <v>14</v>
      </c>
      <c r="F45" s="73">
        <f t="shared" ca="1" si="23"/>
        <v>0.97</v>
      </c>
      <c r="J45" s="50">
        <f t="shared" si="29"/>
        <v>14</v>
      </c>
      <c r="K45" s="65" t="str">
        <f t="shared" ca="1" si="24"/>
        <v>44,24 : 10 = ____</v>
      </c>
      <c r="L45" s="84"/>
      <c r="M45" s="91">
        <f t="shared" ca="1" si="25"/>
        <v>4.4240000000000004</v>
      </c>
      <c r="N45" s="88" t="str">
        <f t="shared" ca="1" si="26"/>
        <v>10</v>
      </c>
      <c r="O45" s="89">
        <f t="shared" ca="1" si="27"/>
        <v>44.24</v>
      </c>
      <c r="P45" s="90"/>
      <c r="Q45" s="88"/>
      <c r="R45" s="90"/>
      <c r="S45" s="50">
        <f t="shared" si="30"/>
        <v>14</v>
      </c>
      <c r="T45" s="51" t="str">
        <f t="shared" ca="1" si="17"/>
        <v>5 x 75 = ____</v>
      </c>
      <c r="U45" s="52"/>
      <c r="V45" s="67">
        <f t="shared" ca="1" si="18"/>
        <v>375</v>
      </c>
      <c r="W45" s="68">
        <f t="shared" ca="1" si="19"/>
        <v>5</v>
      </c>
      <c r="X45" s="68">
        <v>75</v>
      </c>
      <c r="AB45" s="64"/>
      <c r="AC45" s="65"/>
      <c r="AD45" s="61"/>
      <c r="AE45" s="138"/>
      <c r="AF45" s="139"/>
      <c r="AG45" s="139"/>
      <c r="AH45" s="61"/>
      <c r="AI45" s="61"/>
      <c r="AJ45" s="61"/>
    </row>
    <row r="46" spans="1:36" s="1" customFormat="1" ht="21" x14ac:dyDescent="0.4">
      <c r="A46" s="50">
        <f t="shared" si="28"/>
        <v>15</v>
      </c>
      <c r="B46" s="51" t="str">
        <f t="shared" ca="1" si="20"/>
        <v>92,56 pour aller à 93 : ____</v>
      </c>
      <c r="C46" s="52"/>
      <c r="D46" s="87">
        <f t="shared" ca="1" si="21"/>
        <v>0.43999999999999995</v>
      </c>
      <c r="E46" s="68">
        <f t="shared" ca="1" si="22"/>
        <v>92</v>
      </c>
      <c r="F46" s="73">
        <f t="shared" ca="1" si="23"/>
        <v>0.56000000000000005</v>
      </c>
      <c r="J46" s="50">
        <f t="shared" si="29"/>
        <v>15</v>
      </c>
      <c r="K46" s="65" t="str">
        <f t="shared" ca="1" si="24"/>
        <v>10,95 : 10 = ____</v>
      </c>
      <c r="L46" s="84"/>
      <c r="M46" s="91">
        <f t="shared" ca="1" si="25"/>
        <v>1.095</v>
      </c>
      <c r="N46" s="88" t="str">
        <f t="shared" ca="1" si="26"/>
        <v>10</v>
      </c>
      <c r="O46" s="89">
        <f t="shared" ca="1" si="27"/>
        <v>10.95</v>
      </c>
      <c r="P46" s="90"/>
      <c r="Q46" s="88"/>
      <c r="R46" s="90"/>
      <c r="S46" s="50">
        <f t="shared" si="30"/>
        <v>15</v>
      </c>
      <c r="T46" s="51" t="str">
        <f t="shared" ca="1" si="17"/>
        <v>9 x 75 = ____</v>
      </c>
      <c r="U46" s="52"/>
      <c r="V46" s="67">
        <f t="shared" ca="1" si="18"/>
        <v>675</v>
      </c>
      <c r="W46" s="68">
        <f t="shared" ca="1" si="19"/>
        <v>9</v>
      </c>
      <c r="X46" s="68">
        <v>75</v>
      </c>
      <c r="AB46" s="64"/>
      <c r="AC46" s="65"/>
      <c r="AD46" s="61"/>
      <c r="AE46" s="138"/>
      <c r="AF46" s="139"/>
      <c r="AG46" s="139"/>
      <c r="AH46" s="61"/>
      <c r="AI46" s="61"/>
      <c r="AJ46" s="61"/>
    </row>
    <row r="47" spans="1:36" s="1" customFormat="1" ht="21" x14ac:dyDescent="0.4">
      <c r="A47" s="50">
        <f t="shared" si="28"/>
        <v>16</v>
      </c>
      <c r="B47" s="51" t="str">
        <f t="shared" ca="1" si="20"/>
        <v>15,94 pour aller à 16 : ____</v>
      </c>
      <c r="C47" s="52"/>
      <c r="D47" s="87">
        <f t="shared" ca="1" si="21"/>
        <v>6.0000000000000053E-2</v>
      </c>
      <c r="E47" s="68">
        <f t="shared" ca="1" si="22"/>
        <v>15</v>
      </c>
      <c r="F47" s="73">
        <f t="shared" ca="1" si="23"/>
        <v>0.94</v>
      </c>
      <c r="J47" s="50">
        <f t="shared" si="29"/>
        <v>16</v>
      </c>
      <c r="K47" s="65" t="str">
        <f t="shared" ca="1" si="24"/>
        <v>21,2 : 1000 = ____</v>
      </c>
      <c r="L47" s="84"/>
      <c r="M47" s="91">
        <f t="shared" ca="1" si="25"/>
        <v>2.12E-2</v>
      </c>
      <c r="N47" s="88" t="str">
        <f t="shared" ca="1" si="26"/>
        <v>1000</v>
      </c>
      <c r="O47" s="89">
        <f t="shared" ca="1" si="27"/>
        <v>21.2</v>
      </c>
      <c r="P47" s="90"/>
      <c r="Q47" s="88"/>
      <c r="R47" s="90"/>
      <c r="S47" s="50">
        <f t="shared" si="30"/>
        <v>16</v>
      </c>
      <c r="T47" s="51" t="str">
        <f t="shared" ca="1" si="17"/>
        <v>2 x 75 = ____</v>
      </c>
      <c r="U47" s="52"/>
      <c r="V47" s="67">
        <f t="shared" ca="1" si="18"/>
        <v>150</v>
      </c>
      <c r="W47" s="68">
        <f t="shared" ca="1" si="19"/>
        <v>2</v>
      </c>
      <c r="X47" s="68">
        <v>75</v>
      </c>
      <c r="AB47" s="64"/>
      <c r="AC47" s="65"/>
      <c r="AD47" s="61"/>
      <c r="AE47" s="138"/>
      <c r="AF47" s="139"/>
      <c r="AG47" s="139"/>
      <c r="AH47" s="61"/>
      <c r="AI47" s="61"/>
      <c r="AJ47" s="61"/>
    </row>
    <row r="48" spans="1:36" s="1" customFormat="1" ht="21" x14ac:dyDescent="0.4">
      <c r="A48" s="50">
        <f t="shared" si="28"/>
        <v>17</v>
      </c>
      <c r="B48" s="51" t="str">
        <f t="shared" ca="1" si="20"/>
        <v>36,97 pour aller à 37 : ____</v>
      </c>
      <c r="C48" s="52"/>
      <c r="D48" s="87">
        <f t="shared" ca="1" si="21"/>
        <v>3.0000000000000027E-2</v>
      </c>
      <c r="E48" s="68">
        <f t="shared" ca="1" si="22"/>
        <v>36</v>
      </c>
      <c r="F48" s="73">
        <f t="shared" ca="1" si="23"/>
        <v>0.97</v>
      </c>
      <c r="J48" s="50">
        <f t="shared" si="29"/>
        <v>17</v>
      </c>
      <c r="K48" s="65" t="str">
        <f t="shared" ca="1" si="24"/>
        <v>32,37 : 1000 = ____</v>
      </c>
      <c r="L48" s="84"/>
      <c r="M48" s="91">
        <f t="shared" ca="1" si="25"/>
        <v>3.2369999999999996E-2</v>
      </c>
      <c r="N48" s="88" t="str">
        <f t="shared" ca="1" si="26"/>
        <v>1000</v>
      </c>
      <c r="O48" s="89">
        <f t="shared" ca="1" si="27"/>
        <v>32.369999999999997</v>
      </c>
      <c r="P48" s="90"/>
      <c r="Q48" s="88"/>
      <c r="R48" s="90"/>
      <c r="S48" s="50">
        <f t="shared" si="30"/>
        <v>17</v>
      </c>
      <c r="T48" s="51" t="str">
        <f t="shared" ca="1" si="17"/>
        <v>8 x 75 = ____</v>
      </c>
      <c r="U48" s="52"/>
      <c r="V48" s="67">
        <f t="shared" ca="1" si="18"/>
        <v>600</v>
      </c>
      <c r="W48" s="68">
        <f t="shared" ca="1" si="19"/>
        <v>8</v>
      </c>
      <c r="X48" s="68">
        <v>75</v>
      </c>
      <c r="AB48" s="64"/>
      <c r="AC48" s="65"/>
      <c r="AD48" s="61"/>
      <c r="AE48" s="138"/>
      <c r="AF48" s="139"/>
      <c r="AG48" s="139"/>
      <c r="AH48" s="61"/>
      <c r="AI48" s="61"/>
      <c r="AJ48" s="61"/>
    </row>
    <row r="49" spans="1:36" s="1" customFormat="1" ht="21" x14ac:dyDescent="0.4">
      <c r="A49" s="50">
        <f t="shared" si="28"/>
        <v>18</v>
      </c>
      <c r="B49" s="51" t="str">
        <f t="shared" ca="1" si="20"/>
        <v>24,35 pour aller à 25 : ____</v>
      </c>
      <c r="C49" s="52"/>
      <c r="D49" s="87">
        <f t="shared" ca="1" si="21"/>
        <v>0.65</v>
      </c>
      <c r="E49" s="68">
        <f t="shared" ca="1" si="22"/>
        <v>24</v>
      </c>
      <c r="F49" s="73">
        <f t="shared" ca="1" si="23"/>
        <v>0.35</v>
      </c>
      <c r="J49" s="50">
        <f t="shared" si="29"/>
        <v>18</v>
      </c>
      <c r="K49" s="65" t="str">
        <f t="shared" ca="1" si="24"/>
        <v>97,8 : 1000 = ____</v>
      </c>
      <c r="L49" s="84"/>
      <c r="M49" s="91">
        <f t="shared" ca="1" si="25"/>
        <v>9.7799999999999998E-2</v>
      </c>
      <c r="N49" s="88" t="str">
        <f t="shared" ca="1" si="26"/>
        <v>1000</v>
      </c>
      <c r="O49" s="89">
        <f t="shared" ca="1" si="27"/>
        <v>97.8</v>
      </c>
      <c r="P49" s="90"/>
      <c r="Q49" s="88"/>
      <c r="R49" s="90"/>
      <c r="S49" s="50">
        <f t="shared" si="30"/>
        <v>18</v>
      </c>
      <c r="T49" s="51" t="str">
        <f t="shared" ca="1" si="17"/>
        <v>3 x 75 = ____</v>
      </c>
      <c r="U49" s="52"/>
      <c r="V49" s="67">
        <f t="shared" ca="1" si="18"/>
        <v>225</v>
      </c>
      <c r="W49" s="68">
        <f t="shared" ca="1" si="19"/>
        <v>3</v>
      </c>
      <c r="X49" s="68">
        <v>75</v>
      </c>
      <c r="AB49" s="64"/>
      <c r="AC49" s="65"/>
      <c r="AD49" s="61"/>
      <c r="AE49" s="138"/>
      <c r="AF49" s="139"/>
      <c r="AG49" s="139"/>
      <c r="AH49" s="61"/>
      <c r="AI49" s="61"/>
      <c r="AJ49" s="61"/>
    </row>
    <row r="50" spans="1:36" s="1" customFormat="1" ht="21" x14ac:dyDescent="0.4">
      <c r="A50" s="50">
        <f t="shared" si="28"/>
        <v>19</v>
      </c>
      <c r="B50" s="51" t="str">
        <f t="shared" ca="1" si="20"/>
        <v>63,79 pour aller à 64 : ____</v>
      </c>
      <c r="C50" s="52"/>
      <c r="D50" s="87">
        <f t="shared" ca="1" si="21"/>
        <v>0.20999999999999996</v>
      </c>
      <c r="E50" s="68">
        <f t="shared" ca="1" si="22"/>
        <v>63</v>
      </c>
      <c r="F50" s="73">
        <f t="shared" ca="1" si="23"/>
        <v>0.79</v>
      </c>
      <c r="J50" s="50">
        <f t="shared" si="29"/>
        <v>19</v>
      </c>
      <c r="K50" s="65" t="str">
        <f t="shared" ca="1" si="24"/>
        <v>57,74 : 100 = ____</v>
      </c>
      <c r="L50" s="84"/>
      <c r="M50" s="91">
        <f t="shared" ca="1" si="25"/>
        <v>0.57740000000000002</v>
      </c>
      <c r="N50" s="88" t="str">
        <f t="shared" ca="1" si="26"/>
        <v>100</v>
      </c>
      <c r="O50" s="89">
        <f t="shared" ca="1" si="27"/>
        <v>57.74</v>
      </c>
      <c r="P50" s="90"/>
      <c r="Q50" s="88"/>
      <c r="R50" s="90"/>
      <c r="S50" s="50">
        <f t="shared" si="30"/>
        <v>19</v>
      </c>
      <c r="T50" s="51" t="str">
        <f t="shared" ca="1" si="17"/>
        <v>10 x 75 = ____</v>
      </c>
      <c r="U50" s="52"/>
      <c r="V50" s="67">
        <f t="shared" ca="1" si="18"/>
        <v>750</v>
      </c>
      <c r="W50" s="68">
        <f t="shared" ca="1" si="19"/>
        <v>10</v>
      </c>
      <c r="X50" s="68">
        <v>75</v>
      </c>
      <c r="AB50" s="64"/>
      <c r="AC50" s="65"/>
      <c r="AD50" s="61"/>
      <c r="AE50" s="138"/>
      <c r="AF50" s="139"/>
      <c r="AG50" s="139"/>
      <c r="AH50" s="61"/>
      <c r="AI50" s="61"/>
      <c r="AJ50" s="61"/>
    </row>
    <row r="51" spans="1:36" s="1" customFormat="1" ht="21" x14ac:dyDescent="0.4">
      <c r="A51" s="50">
        <f t="shared" si="28"/>
        <v>20</v>
      </c>
      <c r="B51" s="51" t="str">
        <f t="shared" ca="1" si="20"/>
        <v>56,28 pour aller à 57 : ____</v>
      </c>
      <c r="C51" s="52"/>
      <c r="D51" s="87">
        <f t="shared" ca="1" si="21"/>
        <v>0.72</v>
      </c>
      <c r="E51" s="68">
        <f t="shared" ca="1" si="22"/>
        <v>56</v>
      </c>
      <c r="F51" s="73">
        <f t="shared" ca="1" si="23"/>
        <v>0.28000000000000003</v>
      </c>
      <c r="J51" s="50">
        <f t="shared" si="29"/>
        <v>20</v>
      </c>
      <c r="K51" s="65" t="str">
        <f t="shared" ca="1" si="24"/>
        <v>72,22 : 1000 = ____</v>
      </c>
      <c r="L51" s="84"/>
      <c r="M51" s="91">
        <f t="shared" ca="1" si="25"/>
        <v>7.2219999999999993E-2</v>
      </c>
      <c r="N51" s="88" t="str">
        <f t="shared" ca="1" si="26"/>
        <v>1000</v>
      </c>
      <c r="O51" s="89">
        <f t="shared" ca="1" si="27"/>
        <v>72.22</v>
      </c>
      <c r="P51" s="90"/>
      <c r="Q51" s="88"/>
      <c r="R51" s="90"/>
      <c r="S51" s="50">
        <f t="shared" si="30"/>
        <v>20</v>
      </c>
      <c r="T51" s="51" t="str">
        <f t="shared" ca="1" si="17"/>
        <v>20 x 75 = ____</v>
      </c>
      <c r="U51" s="52"/>
      <c r="V51" s="67">
        <f t="shared" ca="1" si="18"/>
        <v>1500</v>
      </c>
      <c r="W51" s="68">
        <f t="shared" ca="1" si="19"/>
        <v>20</v>
      </c>
      <c r="X51" s="68">
        <v>75</v>
      </c>
      <c r="AB51" s="64"/>
      <c r="AC51" s="65"/>
      <c r="AD51" s="61"/>
      <c r="AE51" s="138"/>
      <c r="AF51" s="139"/>
      <c r="AG51" s="139"/>
      <c r="AH51" s="61"/>
      <c r="AI51" s="61"/>
      <c r="AJ51" s="61"/>
    </row>
    <row r="52" spans="1:36" s="1" customFormat="1" ht="7.5" customHeight="1" thickBot="1" x14ac:dyDescent="0.45">
      <c r="A52" s="54"/>
      <c r="B52" s="55"/>
      <c r="C52" s="52"/>
      <c r="D52" s="52"/>
      <c r="J52" s="54"/>
      <c r="K52" s="55"/>
      <c r="L52" s="52"/>
      <c r="M52" s="52"/>
      <c r="S52" s="54"/>
      <c r="T52" s="55"/>
      <c r="U52" s="52"/>
      <c r="V52" s="52"/>
      <c r="AB52" s="61"/>
      <c r="AC52" s="61"/>
      <c r="AD52" s="61"/>
      <c r="AE52" s="61"/>
      <c r="AF52" s="61"/>
      <c r="AG52" s="61"/>
      <c r="AH52" s="61"/>
      <c r="AI52" s="61"/>
      <c r="AJ52" s="61"/>
    </row>
    <row r="53" spans="1:36" s="1" customFormat="1" ht="30" customHeight="1" thickBot="1" x14ac:dyDescent="0.45">
      <c r="A53" s="54"/>
      <c r="B53" s="56" t="s">
        <v>9</v>
      </c>
      <c r="C53" s="52"/>
      <c r="D53" s="52"/>
      <c r="J53" s="54"/>
      <c r="K53" s="56" t="s">
        <v>9</v>
      </c>
      <c r="L53" s="52"/>
      <c r="M53" s="52"/>
      <c r="S53" s="54"/>
      <c r="T53" s="56" t="s">
        <v>9</v>
      </c>
      <c r="U53" s="52"/>
      <c r="V53" s="52"/>
      <c r="AB53" s="61"/>
      <c r="AC53" s="66"/>
      <c r="AD53" s="61"/>
      <c r="AE53" s="61"/>
      <c r="AF53" s="61"/>
      <c r="AG53" s="61"/>
      <c r="AH53" s="61"/>
      <c r="AI53" s="61"/>
      <c r="AJ53" s="61"/>
    </row>
    <row r="54" spans="1:36" s="1" customFormat="1" ht="7.5" customHeight="1" thickBot="1" x14ac:dyDescent="0.45">
      <c r="A54" s="57"/>
      <c r="B54" s="58"/>
      <c r="C54" s="59"/>
      <c r="D54" s="59"/>
      <c r="J54" s="57"/>
      <c r="K54" s="58"/>
      <c r="L54" s="59"/>
      <c r="M54" s="59"/>
      <c r="S54" s="57"/>
      <c r="T54" s="58"/>
      <c r="U54" s="59"/>
      <c r="V54" s="59"/>
      <c r="AB54" s="61"/>
      <c r="AC54" s="61"/>
      <c r="AD54" s="61"/>
      <c r="AE54" s="61"/>
      <c r="AF54" s="61"/>
      <c r="AG54" s="61"/>
      <c r="AH54" s="61"/>
      <c r="AI54" s="61"/>
      <c r="AJ54" s="61"/>
    </row>
    <row r="55" spans="1:36" ht="20.25" thickTop="1" x14ac:dyDescent="0.4">
      <c r="AB55" s="140"/>
      <c r="AC55" s="140"/>
      <c r="AD55" s="140"/>
      <c r="AE55" s="140"/>
      <c r="AF55" s="140"/>
      <c r="AG55" s="140"/>
      <c r="AH55" s="140"/>
      <c r="AI55" s="140"/>
      <c r="AJ55" s="140"/>
    </row>
    <row r="56" spans="1:36" x14ac:dyDescent="0.4">
      <c r="AB56" s="140"/>
      <c r="AC56" s="140"/>
      <c r="AD56" s="140"/>
      <c r="AE56" s="140"/>
      <c r="AF56" s="140"/>
      <c r="AG56" s="140"/>
      <c r="AH56" s="140"/>
      <c r="AI56" s="140"/>
      <c r="AJ56" s="140"/>
    </row>
    <row r="57" spans="1:36" x14ac:dyDescent="0.4">
      <c r="AB57" s="140"/>
      <c r="AC57" s="140"/>
      <c r="AD57" s="140"/>
      <c r="AE57" s="140"/>
      <c r="AF57" s="140"/>
      <c r="AG57" s="140"/>
      <c r="AH57" s="140"/>
      <c r="AI57" s="140"/>
      <c r="AJ57" s="140"/>
    </row>
  </sheetData>
  <mergeCells count="16">
    <mergeCell ref="AB2:AD2"/>
    <mergeCell ref="AB3:AD3"/>
    <mergeCell ref="AB29:AD29"/>
    <mergeCell ref="AB30:AD30"/>
    <mergeCell ref="S2:U2"/>
    <mergeCell ref="S3:U3"/>
    <mergeCell ref="S30:U30"/>
    <mergeCell ref="A30:C30"/>
    <mergeCell ref="J30:L30"/>
    <mergeCell ref="A29:C29"/>
    <mergeCell ref="J29:L29"/>
    <mergeCell ref="S29:U29"/>
    <mergeCell ref="A2:C2"/>
    <mergeCell ref="J2:L2"/>
    <mergeCell ref="A3:C3"/>
    <mergeCell ref="J3:L3"/>
  </mergeCells>
  <printOptions horizontalCentered="1" verticalCentered="1"/>
  <pageMargins left="0.39370078740157483" right="0.39370078740157483" top="0.39370078740157483" bottom="0.39370078740157483" header="0" footer="0.19685039370078741"/>
  <pageSetup paperSize="9" scale="58" fitToHeight="0" orientation="landscape" r:id="rId1"/>
  <headerFooter>
    <oddFooter>&amp;R&amp;11http://laclassedejenny.eklablog.com</oddFooter>
  </headerFooter>
  <rowBreaks count="1" manualBreakCount="1">
    <brk id="2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opLeftCell="A25" zoomScale="50" zoomScaleNormal="50" workbookViewId="0">
      <selection activeCell="S56" sqref="S56"/>
    </sheetView>
  </sheetViews>
  <sheetFormatPr baseColWidth="10" defaultRowHeight="19.5" x14ac:dyDescent="0.4"/>
  <cols>
    <col min="1" max="1" width="5.19921875" customWidth="1"/>
    <col min="2" max="2" width="42" customWidth="1"/>
    <col min="3" max="3" width="1.796875" customWidth="1"/>
    <col min="4" max="4" width="13" style="25" customWidth="1"/>
    <col min="5" max="6" width="13.59765625" style="25" hidden="1" customWidth="1"/>
    <col min="7" max="8" width="13.59765625" hidden="1" customWidth="1"/>
    <col min="9" max="9" width="9" customWidth="1"/>
    <col min="10" max="10" width="5.19921875" customWidth="1"/>
    <col min="11" max="11" width="42" customWidth="1"/>
    <col min="12" max="12" width="1.796875" customWidth="1"/>
    <col min="13" max="13" width="13" style="25" customWidth="1"/>
    <col min="14" max="15" width="13.59765625" style="25" hidden="1" customWidth="1"/>
    <col min="16" max="17" width="13.59765625" hidden="1" customWidth="1"/>
    <col min="18" max="18" width="9" customWidth="1"/>
  </cols>
  <sheetData>
    <row r="1" spans="1:17" ht="20.25" thickBot="1" x14ac:dyDescent="0.45">
      <c r="G1">
        <f ca="1">RAND()</f>
        <v>0.35333035193361806</v>
      </c>
      <c r="H1">
        <f ca="1">ROUND(+G1*1000,0)</f>
        <v>353</v>
      </c>
      <c r="P1">
        <f ca="1">RAND()</f>
        <v>0.41330021681189533</v>
      </c>
      <c r="Q1">
        <f ca="1">ROUND(+P1*1000,0)</f>
        <v>413</v>
      </c>
    </row>
    <row r="2" spans="1:17" ht="28.5" thickTop="1" thickBot="1" x14ac:dyDescent="0.55000000000000004">
      <c r="A2" s="102" t="str">
        <f ca="1">"49 calculs en 5 minutes (série "&amp;H1&amp;")"</f>
        <v>49 calculs en 5 minutes (série 353)</v>
      </c>
      <c r="B2" s="103"/>
      <c r="C2" s="104"/>
      <c r="D2" s="26" t="s">
        <v>0</v>
      </c>
      <c r="J2" s="102" t="str">
        <f ca="1">"49 calculs en 5 minutes (série "&amp;Q1&amp;")"</f>
        <v>49 calculs en 5 minutes (série 413)</v>
      </c>
      <c r="K2" s="103"/>
      <c r="L2" s="104"/>
      <c r="M2" s="26" t="s">
        <v>0</v>
      </c>
    </row>
    <row r="3" spans="1:17" ht="28.5" thickTop="1" thickBot="1" x14ac:dyDescent="0.55000000000000004">
      <c r="A3" s="105" t="s">
        <v>7</v>
      </c>
      <c r="B3" s="106"/>
      <c r="C3" s="107"/>
      <c r="D3" s="27" t="str">
        <f ca="1">"série "&amp;H1&amp;""</f>
        <v>série 353</v>
      </c>
      <c r="J3" s="105" t="s">
        <v>7</v>
      </c>
      <c r="K3" s="106"/>
      <c r="L3" s="107"/>
      <c r="M3" s="27" t="str">
        <f ca="1">"série "&amp;Q1&amp;""</f>
        <v>série 413</v>
      </c>
    </row>
    <row r="4" spans="1:17" ht="27.75" thickTop="1" x14ac:dyDescent="0.5">
      <c r="A4" s="8"/>
      <c r="B4" s="9"/>
      <c r="C4" s="10"/>
      <c r="D4" s="28"/>
      <c r="J4" s="8"/>
      <c r="K4" s="9"/>
      <c r="L4" s="10"/>
      <c r="M4" s="28"/>
    </row>
    <row r="5" spans="1:17" s="4" customFormat="1" ht="27" x14ac:dyDescent="0.5">
      <c r="A5" s="21">
        <v>1</v>
      </c>
      <c r="B5" s="22" t="str">
        <f ca="1">E5+F5&amp;" pour aller à "&amp;(E5+1)&amp;" : ____"</f>
        <v>46,9 pour aller à 47 : ____</v>
      </c>
      <c r="C5" s="23"/>
      <c r="D5" s="40">
        <f ca="1">1-F5</f>
        <v>9.9999999999999978E-2</v>
      </c>
      <c r="E5" s="33">
        <f ca="1">RANDBETWEEN(0,99)</f>
        <v>46</v>
      </c>
      <c r="F5" s="41">
        <f ca="1">RANDBETWEEN(1,9)/10</f>
        <v>0.9</v>
      </c>
      <c r="J5" s="21">
        <v>1</v>
      </c>
      <c r="K5" s="22" t="str">
        <f ca="1">N5+O5&amp;" pour aller à "&amp;(N5+1)&amp;" : ____"</f>
        <v>60,8 pour aller à 61 : ____</v>
      </c>
      <c r="L5" s="23"/>
      <c r="M5" s="40">
        <f ca="1">1-O5</f>
        <v>0.19999999999999996</v>
      </c>
      <c r="N5" s="33">
        <f ca="1">RANDBETWEEN(0,99)</f>
        <v>60</v>
      </c>
      <c r="O5" s="41">
        <f ca="1">RANDBETWEEN(1,9)/10</f>
        <v>0.8</v>
      </c>
    </row>
    <row r="6" spans="1:17" s="4" customFormat="1" ht="27" x14ac:dyDescent="0.5">
      <c r="A6" s="21">
        <f>A5+1</f>
        <v>2</v>
      </c>
      <c r="B6" s="22" t="str">
        <f ca="1">E6+F6&amp;" pour aller à "&amp;(E6+1)&amp;" : ____"</f>
        <v>27,69 pour aller à 28 : ____</v>
      </c>
      <c r="C6" s="23"/>
      <c r="D6" s="42">
        <f ca="1">1-F6</f>
        <v>0.31000000000000005</v>
      </c>
      <c r="E6" s="33">
        <f ca="1">RANDBETWEEN(0,99)</f>
        <v>27</v>
      </c>
      <c r="F6" s="35">
        <f ca="1">RANDBETWEEN(1,99)/100</f>
        <v>0.69</v>
      </c>
      <c r="J6" s="21">
        <f>J5+1</f>
        <v>2</v>
      </c>
      <c r="K6" s="22" t="str">
        <f ca="1">N6+O6&amp;" pour aller à "&amp;(N6+1)&amp;" : ____"</f>
        <v>47,18 pour aller à 48 : ____</v>
      </c>
      <c r="L6" s="23"/>
      <c r="M6" s="42">
        <f ca="1">1-O6</f>
        <v>0.82000000000000006</v>
      </c>
      <c r="N6" s="33">
        <f ca="1">RANDBETWEEN(0,99)</f>
        <v>47</v>
      </c>
      <c r="O6" s="35">
        <f ca="1">RANDBETWEEN(1,99)/100</f>
        <v>0.18</v>
      </c>
    </row>
    <row r="7" spans="1:17" s="4" customFormat="1" ht="27" x14ac:dyDescent="0.5">
      <c r="A7" s="21">
        <f>A6+1</f>
        <v>3</v>
      </c>
      <c r="B7" s="22" t="str">
        <f ca="1">F7&amp;" : "&amp;E7&amp;" = ____"</f>
        <v>34,1 : 10 = ____</v>
      </c>
      <c r="C7" s="23"/>
      <c r="D7" s="43">
        <f ca="1">F7/E7</f>
        <v>3.41</v>
      </c>
      <c r="E7" s="33">
        <v>10</v>
      </c>
      <c r="F7" s="39">
        <f ca="1">RANDBETWEEN(1,9999)/100</f>
        <v>34.1</v>
      </c>
      <c r="H7" s="33"/>
      <c r="J7" s="21">
        <f>J6+1</f>
        <v>3</v>
      </c>
      <c r="K7" s="22" t="str">
        <f ca="1">O7&amp;" : "&amp;N7&amp;" = ____"</f>
        <v>94,23 : 10 = ____</v>
      </c>
      <c r="L7" s="23"/>
      <c r="M7" s="43">
        <f ca="1">O7/N7</f>
        <v>9.423</v>
      </c>
      <c r="N7" s="33">
        <v>10</v>
      </c>
      <c r="O7" s="39">
        <f ca="1">RANDBETWEEN(1,9999)/100</f>
        <v>94.23</v>
      </c>
      <c r="Q7" s="33"/>
    </row>
    <row r="8" spans="1:17" s="4" customFormat="1" ht="27" x14ac:dyDescent="0.5">
      <c r="A8" s="21">
        <f t="shared" ref="A8:A53" si="0">A7+1</f>
        <v>4</v>
      </c>
      <c r="B8" s="22" t="str">
        <f ca="1">E8&amp;" x "&amp;F8&amp;" = ____"</f>
        <v>35 x 50 = ____</v>
      </c>
      <c r="C8" s="23"/>
      <c r="D8" s="29">
        <f ca="1">E8*F8</f>
        <v>1750</v>
      </c>
      <c r="E8" s="33">
        <f ca="1">RANDBETWEEN(1,40)</f>
        <v>35</v>
      </c>
      <c r="F8" s="33">
        <v>50</v>
      </c>
      <c r="J8" s="21">
        <f t="shared" ref="J8:J53" si="1">J7+1</f>
        <v>4</v>
      </c>
      <c r="K8" s="22" t="str">
        <f ca="1">N8&amp;" x "&amp;O8&amp;" = ____"</f>
        <v>9 x 50 = ____</v>
      </c>
      <c r="L8" s="23"/>
      <c r="M8" s="29">
        <f ca="1">N8*O8</f>
        <v>450</v>
      </c>
      <c r="N8" s="33">
        <f ca="1">RANDBETWEEN(1,40)</f>
        <v>9</v>
      </c>
      <c r="O8" s="33">
        <v>50</v>
      </c>
    </row>
    <row r="9" spans="1:17" s="4" customFormat="1" ht="27" x14ac:dyDescent="0.5">
      <c r="A9" s="21">
        <f t="shared" si="0"/>
        <v>5</v>
      </c>
      <c r="B9" s="22" t="str">
        <f t="shared" ref="B9:B10" ca="1" si="2">E9&amp;" x "&amp;F9&amp;" = ____"</f>
        <v>20 x 25 = ____</v>
      </c>
      <c r="C9" s="23"/>
      <c r="D9" s="29">
        <f t="shared" ref="D9:D10" ca="1" si="3">E9*F9</f>
        <v>500</v>
      </c>
      <c r="E9" s="33">
        <f t="shared" ref="E9" ca="1" si="4">RANDBETWEEN(1,40)</f>
        <v>20</v>
      </c>
      <c r="F9" s="33">
        <v>25</v>
      </c>
      <c r="J9" s="21">
        <f t="shared" si="1"/>
        <v>5</v>
      </c>
      <c r="K9" s="22" t="str">
        <f t="shared" ref="K9:K10" ca="1" si="5">N9&amp;" x "&amp;O9&amp;" = ____"</f>
        <v>32 x 25 = ____</v>
      </c>
      <c r="L9" s="23"/>
      <c r="M9" s="29">
        <f t="shared" ref="M9:M10" ca="1" si="6">N9*O9</f>
        <v>800</v>
      </c>
      <c r="N9" s="33">
        <f t="shared" ref="N9" ca="1" si="7">RANDBETWEEN(1,40)</f>
        <v>32</v>
      </c>
      <c r="O9" s="33">
        <v>25</v>
      </c>
    </row>
    <row r="10" spans="1:17" s="4" customFormat="1" ht="27" x14ac:dyDescent="0.5">
      <c r="A10" s="21">
        <f t="shared" si="0"/>
        <v>6</v>
      </c>
      <c r="B10" s="22" t="str">
        <f t="shared" ca="1" si="2"/>
        <v>12 x 75 = ____</v>
      </c>
      <c r="C10" s="23"/>
      <c r="D10" s="29">
        <f t="shared" ca="1" si="3"/>
        <v>900</v>
      </c>
      <c r="E10" s="33">
        <f ca="1">RANDBETWEEN(1,20)</f>
        <v>12</v>
      </c>
      <c r="F10" s="33">
        <v>75</v>
      </c>
      <c r="J10" s="21">
        <f t="shared" si="1"/>
        <v>6</v>
      </c>
      <c r="K10" s="22" t="str">
        <f t="shared" ca="1" si="5"/>
        <v>17 x 75 = ____</v>
      </c>
      <c r="L10" s="23"/>
      <c r="M10" s="29">
        <f t="shared" ca="1" si="6"/>
        <v>1275</v>
      </c>
      <c r="N10" s="33">
        <f ca="1">RANDBETWEEN(1,20)</f>
        <v>17</v>
      </c>
      <c r="O10" s="33">
        <v>75</v>
      </c>
    </row>
    <row r="11" spans="1:17" s="4" customFormat="1" ht="27" x14ac:dyDescent="0.5">
      <c r="A11" s="21">
        <f t="shared" si="0"/>
        <v>7</v>
      </c>
      <c r="B11" s="22" t="str">
        <f ca="1">E11&amp;" : "&amp;F11&amp;" = ____"</f>
        <v>96 : 4 = ____</v>
      </c>
      <c r="C11" s="23"/>
      <c r="D11" s="94">
        <f ca="1">E11/F11</f>
        <v>24</v>
      </c>
      <c r="E11" s="33">
        <f ca="1">RANDBETWEEN(5,25)*4</f>
        <v>96</v>
      </c>
      <c r="F11" s="33">
        <v>4</v>
      </c>
      <c r="J11" s="21">
        <f t="shared" si="1"/>
        <v>7</v>
      </c>
      <c r="K11" s="22" t="str">
        <f ca="1">N11&amp;" : "&amp;O11&amp;" = ____"</f>
        <v>76 : 4 = ____</v>
      </c>
      <c r="L11" s="23"/>
      <c r="M11" s="94">
        <f ca="1">N11/O11</f>
        <v>19</v>
      </c>
      <c r="N11" s="33">
        <f ca="1">RANDBETWEEN(5,25)*4</f>
        <v>76</v>
      </c>
      <c r="O11" s="33">
        <v>4</v>
      </c>
    </row>
    <row r="12" spans="1:17" s="4" customFormat="1" ht="27" x14ac:dyDescent="0.5">
      <c r="A12" s="21">
        <f t="shared" si="0"/>
        <v>8</v>
      </c>
      <c r="B12" s="22" t="str">
        <f ca="1">E12+F12&amp;" pour aller à "&amp;(E12+1)&amp;" : ____"</f>
        <v>55,8 pour aller à 56 : ____</v>
      </c>
      <c r="C12" s="23"/>
      <c r="D12" s="93">
        <f ca="1">1-F12</f>
        <v>0.19999999999999996</v>
      </c>
      <c r="E12" s="33">
        <f ca="1">RANDBETWEEN(0,99)</f>
        <v>55</v>
      </c>
      <c r="F12" s="41">
        <f ca="1">RANDBETWEEN(1,9)/10</f>
        <v>0.8</v>
      </c>
      <c r="J12" s="21">
        <f t="shared" si="1"/>
        <v>8</v>
      </c>
      <c r="K12" s="22" t="str">
        <f ca="1">N12+O12&amp;" pour aller à "&amp;(N12+1)&amp;" : ____"</f>
        <v>58,7 pour aller à 59 : ____</v>
      </c>
      <c r="L12" s="23"/>
      <c r="M12" s="93">
        <f ca="1">1-O12</f>
        <v>0.30000000000000004</v>
      </c>
      <c r="N12" s="33">
        <f ca="1">RANDBETWEEN(0,99)</f>
        <v>58</v>
      </c>
      <c r="O12" s="41">
        <f ca="1">RANDBETWEEN(1,9)/10</f>
        <v>0.7</v>
      </c>
    </row>
    <row r="13" spans="1:17" s="4" customFormat="1" ht="27" x14ac:dyDescent="0.5">
      <c r="A13" s="21">
        <f>A12+1</f>
        <v>9</v>
      </c>
      <c r="B13" s="22" t="str">
        <f ca="1">E13+F13&amp;" pour aller à "&amp;(E13+1)&amp;" : ____"</f>
        <v>94,41 pour aller à 95 : ____</v>
      </c>
      <c r="C13" s="23"/>
      <c r="D13" s="42">
        <f ca="1">1-F13</f>
        <v>0.59000000000000008</v>
      </c>
      <c r="E13" s="33">
        <f ca="1">RANDBETWEEN(0,99)</f>
        <v>94</v>
      </c>
      <c r="F13" s="35">
        <f ca="1">RANDBETWEEN(1,99)/100</f>
        <v>0.41</v>
      </c>
      <c r="J13" s="21">
        <f>J12+1</f>
        <v>9</v>
      </c>
      <c r="K13" s="22" t="str">
        <f ca="1">N13+O13&amp;" pour aller à "&amp;(N13+1)&amp;" : ____"</f>
        <v>16,2 pour aller à 17 : ____</v>
      </c>
      <c r="L13" s="23"/>
      <c r="M13" s="42">
        <f ca="1">1-O13</f>
        <v>0.8</v>
      </c>
      <c r="N13" s="33">
        <f ca="1">RANDBETWEEN(0,99)</f>
        <v>16</v>
      </c>
      <c r="O13" s="35">
        <f ca="1">RANDBETWEEN(1,99)/100</f>
        <v>0.2</v>
      </c>
    </row>
    <row r="14" spans="1:17" s="4" customFormat="1" ht="27" x14ac:dyDescent="0.5">
      <c r="A14" s="21">
        <f>A13+1</f>
        <v>10</v>
      </c>
      <c r="B14" s="22" t="str">
        <f ca="1">F14&amp;" : "&amp;E14&amp;" = ____"</f>
        <v>95,2 : 10 = ____</v>
      </c>
      <c r="C14" s="23"/>
      <c r="D14" s="43">
        <f ca="1">F14/E14</f>
        <v>9.52</v>
      </c>
      <c r="E14" s="33">
        <v>10</v>
      </c>
      <c r="F14" s="39">
        <f ca="1">RANDBETWEEN(1,9999)/100</f>
        <v>95.2</v>
      </c>
      <c r="H14" s="33"/>
      <c r="J14" s="21">
        <f>J13+1</f>
        <v>10</v>
      </c>
      <c r="K14" s="22" t="str">
        <f ca="1">O14&amp;" : "&amp;N14&amp;" = ____"</f>
        <v>74,89 : 10 = ____</v>
      </c>
      <c r="L14" s="23"/>
      <c r="M14" s="43">
        <f ca="1">O14/N14</f>
        <v>7.4889999999999999</v>
      </c>
      <c r="N14" s="33">
        <v>10</v>
      </c>
      <c r="O14" s="39">
        <f ca="1">RANDBETWEEN(1,9999)/100</f>
        <v>74.89</v>
      </c>
      <c r="Q14" s="33"/>
    </row>
    <row r="15" spans="1:17" s="4" customFormat="1" ht="27" x14ac:dyDescent="0.5">
      <c r="A15" s="21">
        <f t="shared" si="0"/>
        <v>11</v>
      </c>
      <c r="B15" s="22" t="str">
        <f ca="1">E15&amp;" x "&amp;F15&amp;" = ____"</f>
        <v>37 x 50 = ____</v>
      </c>
      <c r="C15" s="23"/>
      <c r="D15" s="94">
        <f ca="1">E15*F15</f>
        <v>1850</v>
      </c>
      <c r="E15" s="33">
        <f ca="1">RANDBETWEEN(1,40)</f>
        <v>37</v>
      </c>
      <c r="F15" s="33">
        <v>50</v>
      </c>
      <c r="J15" s="21">
        <f t="shared" si="1"/>
        <v>11</v>
      </c>
      <c r="K15" s="22" t="str">
        <f ca="1">N15&amp;" x "&amp;O15&amp;" = ____"</f>
        <v>33 x 50 = ____</v>
      </c>
      <c r="L15" s="23"/>
      <c r="M15" s="94">
        <f ca="1">N15*O15</f>
        <v>1650</v>
      </c>
      <c r="N15" s="33">
        <f ca="1">RANDBETWEEN(1,40)</f>
        <v>33</v>
      </c>
      <c r="O15" s="33">
        <v>50</v>
      </c>
    </row>
    <row r="16" spans="1:17" s="4" customFormat="1" ht="27" x14ac:dyDescent="0.5">
      <c r="A16" s="21">
        <f t="shared" si="0"/>
        <v>12</v>
      </c>
      <c r="B16" s="22" t="str">
        <f t="shared" ref="B16:B17" ca="1" si="8">E16&amp;" x "&amp;F16&amp;" = ____"</f>
        <v>22 x 25 = ____</v>
      </c>
      <c r="C16" s="23"/>
      <c r="D16" s="94">
        <f t="shared" ref="D16:D17" ca="1" si="9">E16*F16</f>
        <v>550</v>
      </c>
      <c r="E16" s="33">
        <f t="shared" ref="E16" ca="1" si="10">RANDBETWEEN(1,40)</f>
        <v>22</v>
      </c>
      <c r="F16" s="33">
        <v>25</v>
      </c>
      <c r="J16" s="21">
        <f t="shared" si="1"/>
        <v>12</v>
      </c>
      <c r="K16" s="22" t="str">
        <f t="shared" ref="K16:K17" ca="1" si="11">N16&amp;" x "&amp;O16&amp;" = ____"</f>
        <v>38 x 25 = ____</v>
      </c>
      <c r="L16" s="23"/>
      <c r="M16" s="94">
        <f t="shared" ref="M16:M17" ca="1" si="12">N16*O16</f>
        <v>950</v>
      </c>
      <c r="N16" s="33">
        <f t="shared" ref="N16" ca="1" si="13">RANDBETWEEN(1,40)</f>
        <v>38</v>
      </c>
      <c r="O16" s="33">
        <v>25</v>
      </c>
    </row>
    <row r="17" spans="1:17" s="4" customFormat="1" ht="27" x14ac:dyDescent="0.5">
      <c r="A17" s="21">
        <f t="shared" si="0"/>
        <v>13</v>
      </c>
      <c r="B17" s="22" t="str">
        <f t="shared" ca="1" si="8"/>
        <v>9 x 75 = ____</v>
      </c>
      <c r="C17" s="23"/>
      <c r="D17" s="94">
        <f t="shared" ca="1" si="9"/>
        <v>675</v>
      </c>
      <c r="E17" s="33">
        <f ca="1">RANDBETWEEN(1,20)</f>
        <v>9</v>
      </c>
      <c r="F17" s="33">
        <v>75</v>
      </c>
      <c r="J17" s="21">
        <f t="shared" si="1"/>
        <v>13</v>
      </c>
      <c r="K17" s="22" t="str">
        <f t="shared" ca="1" si="11"/>
        <v>15 x 75 = ____</v>
      </c>
      <c r="L17" s="23"/>
      <c r="M17" s="94">
        <f t="shared" ca="1" si="12"/>
        <v>1125</v>
      </c>
      <c r="N17" s="33">
        <f ca="1">RANDBETWEEN(1,20)</f>
        <v>15</v>
      </c>
      <c r="O17" s="33">
        <v>75</v>
      </c>
    </row>
    <row r="18" spans="1:17" s="4" customFormat="1" ht="27" x14ac:dyDescent="0.5">
      <c r="A18" s="21">
        <f t="shared" si="0"/>
        <v>14</v>
      </c>
      <c r="B18" s="22" t="str">
        <f ca="1">E18&amp;" : "&amp;F18&amp;" = ____"</f>
        <v>84 : 4 = ____</v>
      </c>
      <c r="C18" s="23"/>
      <c r="D18" s="94">
        <f ca="1">E18/F18</f>
        <v>21</v>
      </c>
      <c r="E18" s="33">
        <f ca="1">RANDBETWEEN(5,25)*4</f>
        <v>84</v>
      </c>
      <c r="F18" s="33">
        <v>4</v>
      </c>
      <c r="J18" s="21">
        <f t="shared" si="1"/>
        <v>14</v>
      </c>
      <c r="K18" s="22" t="str">
        <f ca="1">N18&amp;" : "&amp;O18&amp;" = ____"</f>
        <v>72 : 4 = ____</v>
      </c>
      <c r="L18" s="23"/>
      <c r="M18" s="94">
        <f ca="1">N18/O18</f>
        <v>18</v>
      </c>
      <c r="N18" s="33">
        <f ca="1">RANDBETWEEN(5,25)*4</f>
        <v>72</v>
      </c>
      <c r="O18" s="33">
        <v>4</v>
      </c>
    </row>
    <row r="19" spans="1:17" s="4" customFormat="1" ht="27" x14ac:dyDescent="0.5">
      <c r="A19" s="21">
        <f t="shared" si="0"/>
        <v>15</v>
      </c>
      <c r="B19" s="22" t="str">
        <f ca="1">E19+F19&amp;" pour aller à "&amp;(E19+1)&amp;" : ____"</f>
        <v>76,3 pour aller à 77 : ____</v>
      </c>
      <c r="C19" s="23"/>
      <c r="D19" s="93">
        <f ca="1">1-F19</f>
        <v>0.7</v>
      </c>
      <c r="E19" s="33">
        <f ca="1">RANDBETWEEN(0,99)</f>
        <v>76</v>
      </c>
      <c r="F19" s="41">
        <f ca="1">RANDBETWEEN(1,9)/10</f>
        <v>0.3</v>
      </c>
      <c r="J19" s="21">
        <f t="shared" si="1"/>
        <v>15</v>
      </c>
      <c r="K19" s="22" t="str">
        <f ca="1">N19+O19&amp;" pour aller à "&amp;(N19+1)&amp;" : ____"</f>
        <v>23,9 pour aller à 24 : ____</v>
      </c>
      <c r="L19" s="23"/>
      <c r="M19" s="93">
        <f ca="1">1-O19</f>
        <v>9.9999999999999978E-2</v>
      </c>
      <c r="N19" s="33">
        <f ca="1">RANDBETWEEN(0,99)</f>
        <v>23</v>
      </c>
      <c r="O19" s="41">
        <f ca="1">RANDBETWEEN(1,9)/10</f>
        <v>0.9</v>
      </c>
    </row>
    <row r="20" spans="1:17" s="4" customFormat="1" ht="27" x14ac:dyDescent="0.5">
      <c r="A20" s="21">
        <f>A19+1</f>
        <v>16</v>
      </c>
      <c r="B20" s="22" t="str">
        <f ca="1">E20+F20&amp;" pour aller à "&amp;(E20+1)&amp;" : ____"</f>
        <v>31,38 pour aller à 32 : ____</v>
      </c>
      <c r="C20" s="23"/>
      <c r="D20" s="42">
        <f ca="1">1-F20</f>
        <v>0.62</v>
      </c>
      <c r="E20" s="33">
        <f ca="1">RANDBETWEEN(0,99)</f>
        <v>31</v>
      </c>
      <c r="F20" s="35">
        <f ca="1">RANDBETWEEN(1,99)/100</f>
        <v>0.38</v>
      </c>
      <c r="J20" s="21">
        <f>J19+1</f>
        <v>16</v>
      </c>
      <c r="K20" s="22" t="str">
        <f ca="1">N20+O20&amp;" pour aller à "&amp;(N20+1)&amp;" : ____"</f>
        <v>60,31 pour aller à 61 : ____</v>
      </c>
      <c r="L20" s="23"/>
      <c r="M20" s="42">
        <f ca="1">1-O20</f>
        <v>0.69</v>
      </c>
      <c r="N20" s="33">
        <f ca="1">RANDBETWEEN(0,99)</f>
        <v>60</v>
      </c>
      <c r="O20" s="35">
        <f ca="1">RANDBETWEEN(1,99)/100</f>
        <v>0.31</v>
      </c>
    </row>
    <row r="21" spans="1:17" s="4" customFormat="1" ht="27" x14ac:dyDescent="0.5">
      <c r="A21" s="21">
        <f>A20+1</f>
        <v>17</v>
      </c>
      <c r="B21" s="22" t="str">
        <f ca="1">F21&amp;" : "&amp;E21&amp;" = ____"</f>
        <v>12,35 : 10 = ____</v>
      </c>
      <c r="C21" s="23"/>
      <c r="D21" s="43">
        <f ca="1">F21/E21</f>
        <v>1.2349999999999999</v>
      </c>
      <c r="E21" s="33">
        <v>10</v>
      </c>
      <c r="F21" s="39">
        <f ca="1">RANDBETWEEN(1,9999)/100</f>
        <v>12.35</v>
      </c>
      <c r="H21" s="33"/>
      <c r="J21" s="21">
        <f>J20+1</f>
        <v>17</v>
      </c>
      <c r="K21" s="22" t="str">
        <f ca="1">O21&amp;" : "&amp;N21&amp;" = ____"</f>
        <v>82,8 : 10 = ____</v>
      </c>
      <c r="L21" s="23"/>
      <c r="M21" s="43">
        <f ca="1">O21/N21</f>
        <v>8.2799999999999994</v>
      </c>
      <c r="N21" s="33">
        <v>10</v>
      </c>
      <c r="O21" s="39">
        <f ca="1">RANDBETWEEN(1,9999)/100</f>
        <v>82.8</v>
      </c>
      <c r="Q21" s="33"/>
    </row>
    <row r="22" spans="1:17" s="4" customFormat="1" ht="27" x14ac:dyDescent="0.5">
      <c r="A22" s="21">
        <f t="shared" si="0"/>
        <v>18</v>
      </c>
      <c r="B22" s="22" t="str">
        <f ca="1">E22&amp;" x "&amp;F22&amp;" = ____"</f>
        <v>12 x 50 = ____</v>
      </c>
      <c r="C22" s="23"/>
      <c r="D22" s="94">
        <f ca="1">E22*F22</f>
        <v>600</v>
      </c>
      <c r="E22" s="33">
        <f ca="1">RANDBETWEEN(1,40)</f>
        <v>12</v>
      </c>
      <c r="F22" s="33">
        <v>50</v>
      </c>
      <c r="J22" s="21">
        <f t="shared" si="1"/>
        <v>18</v>
      </c>
      <c r="K22" s="22" t="str">
        <f ca="1">N22&amp;" x "&amp;O22&amp;" = ____"</f>
        <v>28 x 50 = ____</v>
      </c>
      <c r="L22" s="23"/>
      <c r="M22" s="94">
        <f ca="1">N22*O22</f>
        <v>1400</v>
      </c>
      <c r="N22" s="33">
        <f ca="1">RANDBETWEEN(1,40)</f>
        <v>28</v>
      </c>
      <c r="O22" s="33">
        <v>50</v>
      </c>
    </row>
    <row r="23" spans="1:17" s="4" customFormat="1" ht="27" x14ac:dyDescent="0.5">
      <c r="A23" s="21">
        <f t="shared" si="0"/>
        <v>19</v>
      </c>
      <c r="B23" s="22" t="str">
        <f t="shared" ref="B23:B24" ca="1" si="14">E23&amp;" x "&amp;F23&amp;" = ____"</f>
        <v>35 x 25 = ____</v>
      </c>
      <c r="C23" s="23"/>
      <c r="D23" s="94">
        <f t="shared" ref="D23:D24" ca="1" si="15">E23*F23</f>
        <v>875</v>
      </c>
      <c r="E23" s="33">
        <f t="shared" ref="E23" ca="1" si="16">RANDBETWEEN(1,40)</f>
        <v>35</v>
      </c>
      <c r="F23" s="33">
        <v>25</v>
      </c>
      <c r="J23" s="21">
        <f t="shared" si="1"/>
        <v>19</v>
      </c>
      <c r="K23" s="22" t="str">
        <f t="shared" ref="K23:K24" ca="1" si="17">N23&amp;" x "&amp;O23&amp;" = ____"</f>
        <v>34 x 25 = ____</v>
      </c>
      <c r="L23" s="23"/>
      <c r="M23" s="94">
        <f t="shared" ref="M23:M24" ca="1" si="18">N23*O23</f>
        <v>850</v>
      </c>
      <c r="N23" s="33">
        <f t="shared" ref="N23" ca="1" si="19">RANDBETWEEN(1,40)</f>
        <v>34</v>
      </c>
      <c r="O23" s="33">
        <v>25</v>
      </c>
    </row>
    <row r="24" spans="1:17" s="4" customFormat="1" ht="27" x14ac:dyDescent="0.5">
      <c r="A24" s="21">
        <f t="shared" si="0"/>
        <v>20</v>
      </c>
      <c r="B24" s="22" t="str">
        <f t="shared" ca="1" si="14"/>
        <v>6 x 75 = ____</v>
      </c>
      <c r="C24" s="23"/>
      <c r="D24" s="94">
        <f t="shared" ca="1" si="15"/>
        <v>450</v>
      </c>
      <c r="E24" s="33">
        <f ca="1">RANDBETWEEN(1,20)</f>
        <v>6</v>
      </c>
      <c r="F24" s="33">
        <v>75</v>
      </c>
      <c r="J24" s="21">
        <f t="shared" si="1"/>
        <v>20</v>
      </c>
      <c r="K24" s="22" t="str">
        <f t="shared" ca="1" si="17"/>
        <v>8 x 75 = ____</v>
      </c>
      <c r="L24" s="23"/>
      <c r="M24" s="94">
        <f t="shared" ca="1" si="18"/>
        <v>600</v>
      </c>
      <c r="N24" s="33">
        <f ca="1">RANDBETWEEN(1,20)</f>
        <v>8</v>
      </c>
      <c r="O24" s="33">
        <v>75</v>
      </c>
    </row>
    <row r="25" spans="1:17" s="4" customFormat="1" ht="27" x14ac:dyDescent="0.5">
      <c r="A25" s="21">
        <f t="shared" si="0"/>
        <v>21</v>
      </c>
      <c r="B25" s="22" t="str">
        <f ca="1">E25&amp;" : "&amp;F25&amp;" = ____"</f>
        <v>80 : 4 = ____</v>
      </c>
      <c r="C25" s="23"/>
      <c r="D25" s="94">
        <f ca="1">E25/F25</f>
        <v>20</v>
      </c>
      <c r="E25" s="33">
        <f ca="1">RANDBETWEEN(5,25)*4</f>
        <v>80</v>
      </c>
      <c r="F25" s="33">
        <v>4</v>
      </c>
      <c r="J25" s="21">
        <f t="shared" si="1"/>
        <v>21</v>
      </c>
      <c r="K25" s="22" t="str">
        <f ca="1">N25&amp;" : "&amp;O25&amp;" = ____"</f>
        <v>32 : 4 = ____</v>
      </c>
      <c r="L25" s="23"/>
      <c r="M25" s="94">
        <f ca="1">N25/O25</f>
        <v>8</v>
      </c>
      <c r="N25" s="33">
        <f ca="1">RANDBETWEEN(5,25)*4</f>
        <v>32</v>
      </c>
      <c r="O25" s="33">
        <v>4</v>
      </c>
    </row>
    <row r="26" spans="1:17" s="4" customFormat="1" ht="27" x14ac:dyDescent="0.5">
      <c r="A26" s="21">
        <f t="shared" si="0"/>
        <v>22</v>
      </c>
      <c r="B26" s="22" t="str">
        <f ca="1">E26+F26&amp;" pour aller à "&amp;(E26+1)&amp;" : ____"</f>
        <v>29,7 pour aller à 30 : ____</v>
      </c>
      <c r="C26" s="23"/>
      <c r="D26" s="93">
        <f ca="1">1-F26</f>
        <v>0.30000000000000004</v>
      </c>
      <c r="E26" s="33">
        <f ca="1">RANDBETWEEN(0,99)</f>
        <v>29</v>
      </c>
      <c r="F26" s="41">
        <f ca="1">RANDBETWEEN(1,9)/10</f>
        <v>0.7</v>
      </c>
      <c r="J26" s="21">
        <f t="shared" si="1"/>
        <v>22</v>
      </c>
      <c r="K26" s="22" t="str">
        <f ca="1">N26+O26&amp;" pour aller à "&amp;(N26+1)&amp;" : ____"</f>
        <v>78,5 pour aller à 79 : ____</v>
      </c>
      <c r="L26" s="23"/>
      <c r="M26" s="93">
        <f ca="1">1-O26</f>
        <v>0.5</v>
      </c>
      <c r="N26" s="33">
        <f ca="1">RANDBETWEEN(0,99)</f>
        <v>78</v>
      </c>
      <c r="O26" s="41">
        <f ca="1">RANDBETWEEN(1,9)/10</f>
        <v>0.5</v>
      </c>
    </row>
    <row r="27" spans="1:17" s="4" customFormat="1" ht="27" x14ac:dyDescent="0.5">
      <c r="A27" s="21">
        <f>A26+1</f>
        <v>23</v>
      </c>
      <c r="B27" s="22" t="str">
        <f ca="1">E27+F27&amp;" pour aller à "&amp;(E27+1)&amp;" : ____"</f>
        <v>87,42 pour aller à 88 : ____</v>
      </c>
      <c r="C27" s="23"/>
      <c r="D27" s="42">
        <f ca="1">1-F27</f>
        <v>0.58000000000000007</v>
      </c>
      <c r="E27" s="33">
        <f ca="1">RANDBETWEEN(0,99)</f>
        <v>87</v>
      </c>
      <c r="F27" s="35">
        <f ca="1">RANDBETWEEN(1,99)/100</f>
        <v>0.42</v>
      </c>
      <c r="J27" s="21">
        <f>J26+1</f>
        <v>23</v>
      </c>
      <c r="K27" s="22" t="str">
        <f ca="1">N27+O27&amp;" pour aller à "&amp;(N27+1)&amp;" : ____"</f>
        <v>96,61 pour aller à 97 : ____</v>
      </c>
      <c r="L27" s="23"/>
      <c r="M27" s="42">
        <f ca="1">1-O27</f>
        <v>0.39</v>
      </c>
      <c r="N27" s="33">
        <f ca="1">RANDBETWEEN(0,99)</f>
        <v>96</v>
      </c>
      <c r="O27" s="35">
        <f ca="1">RANDBETWEEN(1,99)/100</f>
        <v>0.61</v>
      </c>
    </row>
    <row r="28" spans="1:17" s="4" customFormat="1" ht="27" x14ac:dyDescent="0.5">
      <c r="A28" s="21">
        <f>A27+1</f>
        <v>24</v>
      </c>
      <c r="B28" s="22" t="str">
        <f ca="1">F28&amp;" : "&amp;E28&amp;" = ____"</f>
        <v>18,73 : 10 = ____</v>
      </c>
      <c r="C28" s="23"/>
      <c r="D28" s="43">
        <f ca="1">F28/E28</f>
        <v>1.873</v>
      </c>
      <c r="E28" s="33">
        <v>10</v>
      </c>
      <c r="F28" s="39">
        <f ca="1">RANDBETWEEN(1,9999)/100</f>
        <v>18.73</v>
      </c>
      <c r="H28" s="33"/>
      <c r="J28" s="21">
        <f>J27+1</f>
        <v>24</v>
      </c>
      <c r="K28" s="22" t="str">
        <f ca="1">O28&amp;" : "&amp;N28&amp;" = ____"</f>
        <v>38,59 : 10 = ____</v>
      </c>
      <c r="L28" s="23"/>
      <c r="M28" s="43">
        <f ca="1">O28/N28</f>
        <v>3.8590000000000004</v>
      </c>
      <c r="N28" s="33">
        <v>10</v>
      </c>
      <c r="O28" s="39">
        <f ca="1">RANDBETWEEN(1,9999)/100</f>
        <v>38.590000000000003</v>
      </c>
      <c r="Q28" s="33"/>
    </row>
    <row r="29" spans="1:17" s="4" customFormat="1" ht="27" x14ac:dyDescent="0.5">
      <c r="A29" s="21">
        <f t="shared" si="0"/>
        <v>25</v>
      </c>
      <c r="B29" s="22" t="str">
        <f ca="1">E29&amp;" x "&amp;F29&amp;" = ____"</f>
        <v>5 x 50 = ____</v>
      </c>
      <c r="C29" s="23"/>
      <c r="D29" s="94">
        <f ca="1">E29*F29</f>
        <v>250</v>
      </c>
      <c r="E29" s="33">
        <f ca="1">RANDBETWEEN(1,40)</f>
        <v>5</v>
      </c>
      <c r="F29" s="33">
        <v>50</v>
      </c>
      <c r="J29" s="21">
        <f t="shared" si="1"/>
        <v>25</v>
      </c>
      <c r="K29" s="22" t="str">
        <f ca="1">N29&amp;" x "&amp;O29&amp;" = ____"</f>
        <v>7 x 50 = ____</v>
      </c>
      <c r="L29" s="23"/>
      <c r="M29" s="94">
        <f ca="1">N29*O29</f>
        <v>350</v>
      </c>
      <c r="N29" s="33">
        <f ca="1">RANDBETWEEN(1,40)</f>
        <v>7</v>
      </c>
      <c r="O29" s="33">
        <v>50</v>
      </c>
    </row>
    <row r="30" spans="1:17" s="4" customFormat="1" ht="27" x14ac:dyDescent="0.5">
      <c r="A30" s="21">
        <f t="shared" si="0"/>
        <v>26</v>
      </c>
      <c r="B30" s="22" t="str">
        <f t="shared" ref="B30:B31" ca="1" si="20">E30&amp;" x "&amp;F30&amp;" = ____"</f>
        <v>38 x 25 = ____</v>
      </c>
      <c r="C30" s="23"/>
      <c r="D30" s="94">
        <f t="shared" ref="D30:D31" ca="1" si="21">E30*F30</f>
        <v>950</v>
      </c>
      <c r="E30" s="33">
        <f t="shared" ref="E30" ca="1" si="22">RANDBETWEEN(1,40)</f>
        <v>38</v>
      </c>
      <c r="F30" s="33">
        <v>25</v>
      </c>
      <c r="J30" s="21">
        <f t="shared" si="1"/>
        <v>26</v>
      </c>
      <c r="K30" s="22" t="str">
        <f t="shared" ref="K30:K31" ca="1" si="23">N30&amp;" x "&amp;O30&amp;" = ____"</f>
        <v>38 x 25 = ____</v>
      </c>
      <c r="L30" s="23"/>
      <c r="M30" s="94">
        <f t="shared" ref="M30:M31" ca="1" si="24">N30*O30</f>
        <v>950</v>
      </c>
      <c r="N30" s="33">
        <f t="shared" ref="N30" ca="1" si="25">RANDBETWEEN(1,40)</f>
        <v>38</v>
      </c>
      <c r="O30" s="33">
        <v>25</v>
      </c>
    </row>
    <row r="31" spans="1:17" s="4" customFormat="1" ht="27" x14ac:dyDescent="0.5">
      <c r="A31" s="21">
        <f t="shared" si="0"/>
        <v>27</v>
      </c>
      <c r="B31" s="22" t="str">
        <f t="shared" ca="1" si="20"/>
        <v>8 x 75 = ____</v>
      </c>
      <c r="C31" s="23"/>
      <c r="D31" s="94">
        <f t="shared" ca="1" si="21"/>
        <v>600</v>
      </c>
      <c r="E31" s="33">
        <f ca="1">RANDBETWEEN(1,20)</f>
        <v>8</v>
      </c>
      <c r="F31" s="33">
        <v>75</v>
      </c>
      <c r="J31" s="21">
        <f t="shared" si="1"/>
        <v>27</v>
      </c>
      <c r="K31" s="22" t="str">
        <f t="shared" ca="1" si="23"/>
        <v>5 x 75 = ____</v>
      </c>
      <c r="L31" s="23"/>
      <c r="M31" s="94">
        <f t="shared" ca="1" si="24"/>
        <v>375</v>
      </c>
      <c r="N31" s="33">
        <f ca="1">RANDBETWEEN(1,20)</f>
        <v>5</v>
      </c>
      <c r="O31" s="33">
        <v>75</v>
      </c>
    </row>
    <row r="32" spans="1:17" s="4" customFormat="1" ht="27" x14ac:dyDescent="0.5">
      <c r="A32" s="21">
        <f t="shared" si="0"/>
        <v>28</v>
      </c>
      <c r="B32" s="22" t="str">
        <f ca="1">E32&amp;" : "&amp;F32&amp;" = ____"</f>
        <v>40 : 4 = ____</v>
      </c>
      <c r="C32" s="23"/>
      <c r="D32" s="94">
        <f ca="1">E32/F32</f>
        <v>10</v>
      </c>
      <c r="E32" s="33">
        <f ca="1">RANDBETWEEN(5,25)*4</f>
        <v>40</v>
      </c>
      <c r="F32" s="33">
        <v>4</v>
      </c>
      <c r="J32" s="21">
        <f t="shared" si="1"/>
        <v>28</v>
      </c>
      <c r="K32" s="22" t="str">
        <f ca="1">N32&amp;" : "&amp;O32&amp;" = ____"</f>
        <v>68 : 4 = ____</v>
      </c>
      <c r="L32" s="23"/>
      <c r="M32" s="94">
        <f ca="1">N32/O32</f>
        <v>17</v>
      </c>
      <c r="N32" s="33">
        <f ca="1">RANDBETWEEN(5,25)*4</f>
        <v>68</v>
      </c>
      <c r="O32" s="33">
        <v>4</v>
      </c>
    </row>
    <row r="33" spans="1:17" s="4" customFormat="1" ht="27" x14ac:dyDescent="0.5">
      <c r="A33" s="21">
        <f t="shared" si="0"/>
        <v>29</v>
      </c>
      <c r="B33" s="22" t="str">
        <f ca="1">E33+F33&amp;" pour aller à "&amp;(E33+1)&amp;" : ____"</f>
        <v>87,9 pour aller à 88 : ____</v>
      </c>
      <c r="C33" s="23"/>
      <c r="D33" s="93">
        <f ca="1">1-F33</f>
        <v>9.9999999999999978E-2</v>
      </c>
      <c r="E33" s="33">
        <f ca="1">RANDBETWEEN(0,99)</f>
        <v>87</v>
      </c>
      <c r="F33" s="41">
        <f ca="1">RANDBETWEEN(1,9)/10</f>
        <v>0.9</v>
      </c>
      <c r="J33" s="21">
        <f t="shared" si="1"/>
        <v>29</v>
      </c>
      <c r="K33" s="22" t="str">
        <f ca="1">N33+O33&amp;" pour aller à "&amp;(N33+1)&amp;" : ____"</f>
        <v>52,3 pour aller à 53 : ____</v>
      </c>
      <c r="L33" s="23"/>
      <c r="M33" s="93">
        <f ca="1">1-O33</f>
        <v>0.7</v>
      </c>
      <c r="N33" s="33">
        <f ca="1">RANDBETWEEN(0,99)</f>
        <v>52</v>
      </c>
      <c r="O33" s="41">
        <f ca="1">RANDBETWEEN(1,9)/10</f>
        <v>0.3</v>
      </c>
    </row>
    <row r="34" spans="1:17" s="4" customFormat="1" ht="27" x14ac:dyDescent="0.5">
      <c r="A34" s="21">
        <f>A33+1</f>
        <v>30</v>
      </c>
      <c r="B34" s="22" t="str">
        <f ca="1">E34+F34&amp;" pour aller à "&amp;(E34+1)&amp;" : ____"</f>
        <v>70,5 pour aller à 71 : ____</v>
      </c>
      <c r="C34" s="23"/>
      <c r="D34" s="42">
        <f ca="1">1-F34</f>
        <v>0.5</v>
      </c>
      <c r="E34" s="33">
        <f ca="1">RANDBETWEEN(0,99)</f>
        <v>70</v>
      </c>
      <c r="F34" s="35">
        <f ca="1">RANDBETWEEN(1,99)/100</f>
        <v>0.5</v>
      </c>
      <c r="J34" s="21">
        <f>J33+1</f>
        <v>30</v>
      </c>
      <c r="K34" s="22" t="str">
        <f ca="1">N34+O34&amp;" pour aller à "&amp;(N34+1)&amp;" : ____"</f>
        <v>31,75 pour aller à 32 : ____</v>
      </c>
      <c r="L34" s="23"/>
      <c r="M34" s="42">
        <f ca="1">1-O34</f>
        <v>0.25</v>
      </c>
      <c r="N34" s="33">
        <f ca="1">RANDBETWEEN(0,99)</f>
        <v>31</v>
      </c>
      <c r="O34" s="35">
        <f ca="1">RANDBETWEEN(1,99)/100</f>
        <v>0.75</v>
      </c>
    </row>
    <row r="35" spans="1:17" s="4" customFormat="1" ht="27" x14ac:dyDescent="0.5">
      <c r="A35" s="21">
        <f>A34+1</f>
        <v>31</v>
      </c>
      <c r="B35" s="22" t="str">
        <f ca="1">F35&amp;" : "&amp;E35&amp;" = ____"</f>
        <v>72,66 : 10 = ____</v>
      </c>
      <c r="C35" s="23"/>
      <c r="D35" s="43">
        <f ca="1">F35/E35</f>
        <v>7.266</v>
      </c>
      <c r="E35" s="33">
        <v>10</v>
      </c>
      <c r="F35" s="39">
        <f ca="1">RANDBETWEEN(1,9999)/100</f>
        <v>72.66</v>
      </c>
      <c r="H35" s="33"/>
      <c r="J35" s="21">
        <f>J34+1</f>
        <v>31</v>
      </c>
      <c r="K35" s="22" t="str">
        <f ca="1">O35&amp;" : "&amp;N35&amp;" = ____"</f>
        <v>70,7 : 10 = ____</v>
      </c>
      <c r="L35" s="23"/>
      <c r="M35" s="43">
        <f ca="1">O35/N35</f>
        <v>7.07</v>
      </c>
      <c r="N35" s="33">
        <v>10</v>
      </c>
      <c r="O35" s="39">
        <f ca="1">RANDBETWEEN(1,9999)/100</f>
        <v>70.7</v>
      </c>
      <c r="Q35" s="33"/>
    </row>
    <row r="36" spans="1:17" s="4" customFormat="1" ht="27" x14ac:dyDescent="0.5">
      <c r="A36" s="21">
        <f t="shared" si="0"/>
        <v>32</v>
      </c>
      <c r="B36" s="22" t="str">
        <f ca="1">E36&amp;" x "&amp;F36&amp;" = ____"</f>
        <v>9 x 50 = ____</v>
      </c>
      <c r="C36" s="23"/>
      <c r="D36" s="94">
        <f ca="1">E36*F36</f>
        <v>450</v>
      </c>
      <c r="E36" s="33">
        <f ca="1">RANDBETWEEN(1,40)</f>
        <v>9</v>
      </c>
      <c r="F36" s="33">
        <v>50</v>
      </c>
      <c r="J36" s="21">
        <f t="shared" si="1"/>
        <v>32</v>
      </c>
      <c r="K36" s="22" t="str">
        <f ca="1">N36&amp;" x "&amp;O36&amp;" = ____"</f>
        <v>38 x 50 = ____</v>
      </c>
      <c r="L36" s="23"/>
      <c r="M36" s="94">
        <f ca="1">N36*O36</f>
        <v>1900</v>
      </c>
      <c r="N36" s="33">
        <f ca="1">RANDBETWEEN(1,40)</f>
        <v>38</v>
      </c>
      <c r="O36" s="33">
        <v>50</v>
      </c>
    </row>
    <row r="37" spans="1:17" s="4" customFormat="1" ht="27" x14ac:dyDescent="0.5">
      <c r="A37" s="21">
        <f t="shared" si="0"/>
        <v>33</v>
      </c>
      <c r="B37" s="22" t="str">
        <f t="shared" ref="B37:B38" ca="1" si="26">E37&amp;" x "&amp;F37&amp;" = ____"</f>
        <v>38 x 25 = ____</v>
      </c>
      <c r="C37" s="23"/>
      <c r="D37" s="94">
        <f t="shared" ref="D37:D38" ca="1" si="27">E37*F37</f>
        <v>950</v>
      </c>
      <c r="E37" s="33">
        <f t="shared" ref="E37" ca="1" si="28">RANDBETWEEN(1,40)</f>
        <v>38</v>
      </c>
      <c r="F37" s="33">
        <v>25</v>
      </c>
      <c r="J37" s="21">
        <f t="shared" si="1"/>
        <v>33</v>
      </c>
      <c r="K37" s="22" t="str">
        <f t="shared" ref="K37:K38" ca="1" si="29">N37&amp;" x "&amp;O37&amp;" = ____"</f>
        <v>35 x 25 = ____</v>
      </c>
      <c r="L37" s="23"/>
      <c r="M37" s="94">
        <f t="shared" ref="M37:M38" ca="1" si="30">N37*O37</f>
        <v>875</v>
      </c>
      <c r="N37" s="33">
        <f t="shared" ref="N37" ca="1" si="31">RANDBETWEEN(1,40)</f>
        <v>35</v>
      </c>
      <c r="O37" s="33">
        <v>25</v>
      </c>
    </row>
    <row r="38" spans="1:17" s="4" customFormat="1" ht="27" x14ac:dyDescent="0.5">
      <c r="A38" s="21">
        <f t="shared" si="0"/>
        <v>34</v>
      </c>
      <c r="B38" s="22" t="str">
        <f t="shared" ca="1" si="26"/>
        <v>20 x 75 = ____</v>
      </c>
      <c r="C38" s="23"/>
      <c r="D38" s="94">
        <f t="shared" ca="1" si="27"/>
        <v>1500</v>
      </c>
      <c r="E38" s="33">
        <f ca="1">RANDBETWEEN(1,20)</f>
        <v>20</v>
      </c>
      <c r="F38" s="33">
        <v>75</v>
      </c>
      <c r="J38" s="21">
        <f t="shared" si="1"/>
        <v>34</v>
      </c>
      <c r="K38" s="22" t="str">
        <f t="shared" ca="1" si="29"/>
        <v>4 x 75 = ____</v>
      </c>
      <c r="L38" s="23"/>
      <c r="M38" s="94">
        <f t="shared" ca="1" si="30"/>
        <v>300</v>
      </c>
      <c r="N38" s="33">
        <f ca="1">RANDBETWEEN(1,20)</f>
        <v>4</v>
      </c>
      <c r="O38" s="33">
        <v>75</v>
      </c>
    </row>
    <row r="39" spans="1:17" s="4" customFormat="1" ht="27" x14ac:dyDescent="0.5">
      <c r="A39" s="21">
        <f t="shared" si="0"/>
        <v>35</v>
      </c>
      <c r="B39" s="22" t="str">
        <f ca="1">E39&amp;" : "&amp;F39&amp;" = ____"</f>
        <v>80 : 4 = ____</v>
      </c>
      <c r="C39" s="23"/>
      <c r="D39" s="94">
        <f ca="1">E39/F39</f>
        <v>20</v>
      </c>
      <c r="E39" s="33">
        <f ca="1">RANDBETWEEN(5,25)*4</f>
        <v>80</v>
      </c>
      <c r="F39" s="33">
        <v>4</v>
      </c>
      <c r="J39" s="21">
        <f t="shared" si="1"/>
        <v>35</v>
      </c>
      <c r="K39" s="22" t="str">
        <f ca="1">N39&amp;" : "&amp;O39&amp;" = ____"</f>
        <v>92 : 4 = ____</v>
      </c>
      <c r="L39" s="23"/>
      <c r="M39" s="94">
        <f ca="1">N39/O39</f>
        <v>23</v>
      </c>
      <c r="N39" s="33">
        <f ca="1">RANDBETWEEN(5,25)*4</f>
        <v>92</v>
      </c>
      <c r="O39" s="33">
        <v>4</v>
      </c>
    </row>
    <row r="40" spans="1:17" s="4" customFormat="1" ht="27" x14ac:dyDescent="0.5">
      <c r="A40" s="21">
        <f t="shared" si="0"/>
        <v>36</v>
      </c>
      <c r="B40" s="22" t="str">
        <f ca="1">E40+F40&amp;" pour aller à "&amp;(E40+1)&amp;" : ____"</f>
        <v>59,1 pour aller à 60 : ____</v>
      </c>
      <c r="C40" s="23"/>
      <c r="D40" s="93">
        <f ca="1">1-F40</f>
        <v>0.9</v>
      </c>
      <c r="E40" s="33">
        <f ca="1">RANDBETWEEN(0,99)</f>
        <v>59</v>
      </c>
      <c r="F40" s="41">
        <f ca="1">RANDBETWEEN(1,9)/10</f>
        <v>0.1</v>
      </c>
      <c r="J40" s="21">
        <f t="shared" si="1"/>
        <v>36</v>
      </c>
      <c r="K40" s="22" t="str">
        <f ca="1">N40+O40&amp;" pour aller à "&amp;(N40+1)&amp;" : ____"</f>
        <v>65,4 pour aller à 66 : ____</v>
      </c>
      <c r="L40" s="23"/>
      <c r="M40" s="93">
        <f ca="1">1-O40</f>
        <v>0.6</v>
      </c>
      <c r="N40" s="33">
        <f ca="1">RANDBETWEEN(0,99)</f>
        <v>65</v>
      </c>
      <c r="O40" s="41">
        <f ca="1">RANDBETWEEN(1,9)/10</f>
        <v>0.4</v>
      </c>
    </row>
    <row r="41" spans="1:17" s="4" customFormat="1" ht="27" x14ac:dyDescent="0.5">
      <c r="A41" s="21">
        <f>A40+1</f>
        <v>37</v>
      </c>
      <c r="B41" s="22" t="str">
        <f ca="1">E41+F41&amp;" pour aller à "&amp;(E41+1)&amp;" : ____"</f>
        <v>8,07 pour aller à 9 : ____</v>
      </c>
      <c r="C41" s="23"/>
      <c r="D41" s="42">
        <f ca="1">1-F41</f>
        <v>0.92999999999999994</v>
      </c>
      <c r="E41" s="33">
        <f ca="1">RANDBETWEEN(0,99)</f>
        <v>8</v>
      </c>
      <c r="F41" s="35">
        <f ca="1">RANDBETWEEN(1,99)/100</f>
        <v>7.0000000000000007E-2</v>
      </c>
      <c r="J41" s="21">
        <f>J40+1</f>
        <v>37</v>
      </c>
      <c r="K41" s="22" t="str">
        <f ca="1">N41+O41&amp;" pour aller à "&amp;(N41+1)&amp;" : ____"</f>
        <v>44,02 pour aller à 45 : ____</v>
      </c>
      <c r="L41" s="23"/>
      <c r="M41" s="42">
        <f ca="1">1-O41</f>
        <v>0.98</v>
      </c>
      <c r="N41" s="33">
        <f ca="1">RANDBETWEEN(0,99)</f>
        <v>44</v>
      </c>
      <c r="O41" s="35">
        <f ca="1">RANDBETWEEN(1,99)/100</f>
        <v>0.02</v>
      </c>
    </row>
    <row r="42" spans="1:17" s="4" customFormat="1" ht="27" x14ac:dyDescent="0.5">
      <c r="A42" s="21">
        <f>A41+1</f>
        <v>38</v>
      </c>
      <c r="B42" s="22" t="str">
        <f ca="1">F42&amp;" : "&amp;E42&amp;" = ____"</f>
        <v>29,86 : 10 = ____</v>
      </c>
      <c r="C42" s="23"/>
      <c r="D42" s="43">
        <f ca="1">F42/E42</f>
        <v>2.9859999999999998</v>
      </c>
      <c r="E42" s="33">
        <v>10</v>
      </c>
      <c r="F42" s="39">
        <f ca="1">RANDBETWEEN(1,9999)/100</f>
        <v>29.86</v>
      </c>
      <c r="H42" s="33"/>
      <c r="J42" s="21">
        <f>J41+1</f>
        <v>38</v>
      </c>
      <c r="K42" s="22" t="str">
        <f ca="1">O42&amp;" : "&amp;N42&amp;" = ____"</f>
        <v>8,31 : 10 = ____</v>
      </c>
      <c r="L42" s="23"/>
      <c r="M42" s="43">
        <f ca="1">O42/N42</f>
        <v>0.83100000000000007</v>
      </c>
      <c r="N42" s="33">
        <v>10</v>
      </c>
      <c r="O42" s="39">
        <f ca="1">RANDBETWEEN(1,9999)/100</f>
        <v>8.31</v>
      </c>
      <c r="Q42" s="33"/>
    </row>
    <row r="43" spans="1:17" s="4" customFormat="1" ht="27" x14ac:dyDescent="0.5">
      <c r="A43" s="21">
        <f t="shared" si="0"/>
        <v>39</v>
      </c>
      <c r="B43" s="22" t="str">
        <f ca="1">E43&amp;" x "&amp;F43&amp;" = ____"</f>
        <v>7 x 50 = ____</v>
      </c>
      <c r="C43" s="23"/>
      <c r="D43" s="94">
        <f ca="1">E43*F43</f>
        <v>350</v>
      </c>
      <c r="E43" s="33">
        <f ca="1">RANDBETWEEN(1,40)</f>
        <v>7</v>
      </c>
      <c r="F43" s="33">
        <v>50</v>
      </c>
      <c r="J43" s="21">
        <f t="shared" si="1"/>
        <v>39</v>
      </c>
      <c r="K43" s="22" t="str">
        <f ca="1">N43&amp;" x "&amp;O43&amp;" = ____"</f>
        <v>37 x 50 = ____</v>
      </c>
      <c r="L43" s="23"/>
      <c r="M43" s="94">
        <f ca="1">N43*O43</f>
        <v>1850</v>
      </c>
      <c r="N43" s="33">
        <f ca="1">RANDBETWEEN(1,40)</f>
        <v>37</v>
      </c>
      <c r="O43" s="33">
        <v>50</v>
      </c>
    </row>
    <row r="44" spans="1:17" s="4" customFormat="1" ht="27" x14ac:dyDescent="0.5">
      <c r="A44" s="21">
        <f t="shared" si="0"/>
        <v>40</v>
      </c>
      <c r="B44" s="22" t="str">
        <f t="shared" ref="B44:B45" ca="1" si="32">E44&amp;" x "&amp;F44&amp;" = ____"</f>
        <v>36 x 25 = ____</v>
      </c>
      <c r="C44" s="23"/>
      <c r="D44" s="94">
        <f t="shared" ref="D44:D45" ca="1" si="33">E44*F44</f>
        <v>900</v>
      </c>
      <c r="E44" s="33">
        <f t="shared" ref="E44" ca="1" si="34">RANDBETWEEN(1,40)</f>
        <v>36</v>
      </c>
      <c r="F44" s="33">
        <v>25</v>
      </c>
      <c r="J44" s="21">
        <f t="shared" si="1"/>
        <v>40</v>
      </c>
      <c r="K44" s="22" t="str">
        <f t="shared" ref="K44:K45" ca="1" si="35">N44&amp;" x "&amp;O44&amp;" = ____"</f>
        <v>4 x 25 = ____</v>
      </c>
      <c r="L44" s="23"/>
      <c r="M44" s="94">
        <f t="shared" ref="M44:M45" ca="1" si="36">N44*O44</f>
        <v>100</v>
      </c>
      <c r="N44" s="33">
        <f t="shared" ref="N44" ca="1" si="37">RANDBETWEEN(1,40)</f>
        <v>4</v>
      </c>
      <c r="O44" s="33">
        <v>25</v>
      </c>
    </row>
    <row r="45" spans="1:17" s="4" customFormat="1" ht="27" x14ac:dyDescent="0.5">
      <c r="A45" s="21">
        <f t="shared" si="0"/>
        <v>41</v>
      </c>
      <c r="B45" s="22" t="str">
        <f t="shared" ca="1" si="32"/>
        <v>4 x 75 = ____</v>
      </c>
      <c r="C45" s="23"/>
      <c r="D45" s="94">
        <f t="shared" ca="1" si="33"/>
        <v>300</v>
      </c>
      <c r="E45" s="33">
        <f ca="1">RANDBETWEEN(1,20)</f>
        <v>4</v>
      </c>
      <c r="F45" s="33">
        <v>75</v>
      </c>
      <c r="J45" s="21">
        <f t="shared" si="1"/>
        <v>41</v>
      </c>
      <c r="K45" s="22" t="str">
        <f t="shared" ca="1" si="35"/>
        <v>6 x 75 = ____</v>
      </c>
      <c r="L45" s="23"/>
      <c r="M45" s="94">
        <f t="shared" ca="1" si="36"/>
        <v>450</v>
      </c>
      <c r="N45" s="33">
        <f ca="1">RANDBETWEEN(1,20)</f>
        <v>6</v>
      </c>
      <c r="O45" s="33">
        <v>75</v>
      </c>
    </row>
    <row r="46" spans="1:17" s="4" customFormat="1" ht="27" x14ac:dyDescent="0.5">
      <c r="A46" s="21">
        <f t="shared" si="0"/>
        <v>42</v>
      </c>
      <c r="B46" s="22" t="str">
        <f ca="1">E46&amp;" : "&amp;F46&amp;" = ____"</f>
        <v>80 : 4 = ____</v>
      </c>
      <c r="C46" s="23"/>
      <c r="D46" s="94">
        <f ca="1">E46/F46</f>
        <v>20</v>
      </c>
      <c r="E46" s="33">
        <f ca="1">RANDBETWEEN(5,25)*4</f>
        <v>80</v>
      </c>
      <c r="F46" s="33">
        <v>4</v>
      </c>
      <c r="J46" s="21">
        <f t="shared" si="1"/>
        <v>42</v>
      </c>
      <c r="K46" s="22" t="str">
        <f ca="1">N46&amp;" : "&amp;O46&amp;" = ____"</f>
        <v>92 : 4 = ____</v>
      </c>
      <c r="L46" s="23"/>
      <c r="M46" s="94">
        <f ca="1">N46/O46</f>
        <v>23</v>
      </c>
      <c r="N46" s="33">
        <f ca="1">RANDBETWEEN(5,25)*4</f>
        <v>92</v>
      </c>
      <c r="O46" s="33">
        <v>4</v>
      </c>
    </row>
    <row r="47" spans="1:17" s="4" customFormat="1" ht="27" x14ac:dyDescent="0.5">
      <c r="A47" s="21">
        <f t="shared" si="0"/>
        <v>43</v>
      </c>
      <c r="B47" s="22" t="str">
        <f ca="1">E47+F47&amp;" pour aller à "&amp;(E47+1)&amp;" : ____"</f>
        <v>3,5 pour aller à 4 : ____</v>
      </c>
      <c r="C47" s="23"/>
      <c r="D47" s="93">
        <f ca="1">1-F47</f>
        <v>0.5</v>
      </c>
      <c r="E47" s="33">
        <f ca="1">RANDBETWEEN(0,99)</f>
        <v>3</v>
      </c>
      <c r="F47" s="41">
        <f ca="1">RANDBETWEEN(1,9)/10</f>
        <v>0.5</v>
      </c>
      <c r="J47" s="21">
        <f t="shared" si="1"/>
        <v>43</v>
      </c>
      <c r="K47" s="22" t="str">
        <f ca="1">N47+O47&amp;" pour aller à "&amp;(N47+1)&amp;" : ____"</f>
        <v>15,3 pour aller à 16 : ____</v>
      </c>
      <c r="L47" s="23"/>
      <c r="M47" s="93">
        <f ca="1">1-O47</f>
        <v>0.7</v>
      </c>
      <c r="N47" s="33">
        <f ca="1">RANDBETWEEN(0,99)</f>
        <v>15</v>
      </c>
      <c r="O47" s="41">
        <f ca="1">RANDBETWEEN(1,9)/10</f>
        <v>0.3</v>
      </c>
    </row>
    <row r="48" spans="1:17" s="4" customFormat="1" ht="27" x14ac:dyDescent="0.5">
      <c r="A48" s="21">
        <f>A47+1</f>
        <v>44</v>
      </c>
      <c r="B48" s="22" t="str">
        <f ca="1">E48+F48&amp;" pour aller à "&amp;(E48+1)&amp;" : ____"</f>
        <v>2,21 pour aller à 3 : ____</v>
      </c>
      <c r="C48" s="23"/>
      <c r="D48" s="42">
        <f ca="1">1-F48</f>
        <v>0.79</v>
      </c>
      <c r="E48" s="33">
        <f ca="1">RANDBETWEEN(0,99)</f>
        <v>2</v>
      </c>
      <c r="F48" s="35">
        <f ca="1">RANDBETWEEN(1,99)/100</f>
        <v>0.21</v>
      </c>
      <c r="J48" s="21">
        <f>J47+1</f>
        <v>44</v>
      </c>
      <c r="K48" s="22" t="str">
        <f ca="1">N48+O48&amp;" pour aller à "&amp;(N48+1)&amp;" : ____"</f>
        <v>30,41 pour aller à 31 : ____</v>
      </c>
      <c r="L48" s="23"/>
      <c r="M48" s="42">
        <f ca="1">1-O48</f>
        <v>0.59000000000000008</v>
      </c>
      <c r="N48" s="33">
        <f ca="1">RANDBETWEEN(0,99)</f>
        <v>30</v>
      </c>
      <c r="O48" s="35">
        <f ca="1">RANDBETWEEN(1,99)/100</f>
        <v>0.41</v>
      </c>
    </row>
    <row r="49" spans="1:18" s="4" customFormat="1" ht="27" x14ac:dyDescent="0.5">
      <c r="A49" s="21">
        <f>A48+1</f>
        <v>45</v>
      </c>
      <c r="B49" s="22" t="str">
        <f ca="1">F49&amp;" : "&amp;E49&amp;" = ____"</f>
        <v>76,43 : 10 = ____</v>
      </c>
      <c r="C49" s="23"/>
      <c r="D49" s="43">
        <f ca="1">F49/E49</f>
        <v>7.6430000000000007</v>
      </c>
      <c r="E49" s="33">
        <v>10</v>
      </c>
      <c r="F49" s="39">
        <f ca="1">RANDBETWEEN(1,9999)/100</f>
        <v>76.430000000000007</v>
      </c>
      <c r="H49" s="33"/>
      <c r="J49" s="21">
        <f>J48+1</f>
        <v>45</v>
      </c>
      <c r="K49" s="22" t="str">
        <f ca="1">O49&amp;" : "&amp;N49&amp;" = ____"</f>
        <v>3,16 : 10 = ____</v>
      </c>
      <c r="L49" s="23"/>
      <c r="M49" s="43">
        <f ca="1">O49/N49</f>
        <v>0.316</v>
      </c>
      <c r="N49" s="33">
        <v>10</v>
      </c>
      <c r="O49" s="39">
        <f ca="1">RANDBETWEEN(1,9999)/100</f>
        <v>3.16</v>
      </c>
      <c r="Q49" s="33"/>
    </row>
    <row r="50" spans="1:18" s="4" customFormat="1" ht="27" x14ac:dyDescent="0.5">
      <c r="A50" s="21">
        <f t="shared" si="0"/>
        <v>46</v>
      </c>
      <c r="B50" s="22" t="str">
        <f ca="1">E50&amp;" x "&amp;F50&amp;" = ____"</f>
        <v>27 x 50 = ____</v>
      </c>
      <c r="C50" s="23"/>
      <c r="D50" s="94">
        <f ca="1">E50*F50</f>
        <v>1350</v>
      </c>
      <c r="E50" s="33">
        <f ca="1">RANDBETWEEN(1,40)</f>
        <v>27</v>
      </c>
      <c r="F50" s="33">
        <v>50</v>
      </c>
      <c r="J50" s="21">
        <f t="shared" si="1"/>
        <v>46</v>
      </c>
      <c r="K50" s="22" t="str">
        <f ca="1">N50&amp;" x "&amp;O50&amp;" = ____"</f>
        <v>17 x 50 = ____</v>
      </c>
      <c r="L50" s="23"/>
      <c r="M50" s="94">
        <f ca="1">N50*O50</f>
        <v>850</v>
      </c>
      <c r="N50" s="33">
        <f ca="1">RANDBETWEEN(1,40)</f>
        <v>17</v>
      </c>
      <c r="O50" s="33">
        <v>50</v>
      </c>
    </row>
    <row r="51" spans="1:18" s="4" customFormat="1" ht="27" x14ac:dyDescent="0.5">
      <c r="A51" s="21">
        <f t="shared" si="0"/>
        <v>47</v>
      </c>
      <c r="B51" s="22" t="str">
        <f t="shared" ref="B51:B52" ca="1" si="38">E51&amp;" x "&amp;F51&amp;" = ____"</f>
        <v>28 x 25 = ____</v>
      </c>
      <c r="C51" s="23"/>
      <c r="D51" s="94">
        <f t="shared" ref="D51:D52" ca="1" si="39">E51*F51</f>
        <v>700</v>
      </c>
      <c r="E51" s="33">
        <f t="shared" ref="E51" ca="1" si="40">RANDBETWEEN(1,40)</f>
        <v>28</v>
      </c>
      <c r="F51" s="33">
        <v>25</v>
      </c>
      <c r="J51" s="21">
        <f t="shared" si="1"/>
        <v>47</v>
      </c>
      <c r="K51" s="22" t="str">
        <f t="shared" ref="K51:K52" ca="1" si="41">N51&amp;" x "&amp;O51&amp;" = ____"</f>
        <v>32 x 25 = ____</v>
      </c>
      <c r="L51" s="23"/>
      <c r="M51" s="94">
        <f t="shared" ref="M51:M52" ca="1" si="42">N51*O51</f>
        <v>800</v>
      </c>
      <c r="N51" s="33">
        <f t="shared" ref="N51" ca="1" si="43">RANDBETWEEN(1,40)</f>
        <v>32</v>
      </c>
      <c r="O51" s="33">
        <v>25</v>
      </c>
    </row>
    <row r="52" spans="1:18" s="4" customFormat="1" ht="27" x14ac:dyDescent="0.5">
      <c r="A52" s="21">
        <f t="shared" si="0"/>
        <v>48</v>
      </c>
      <c r="B52" s="22" t="str">
        <f t="shared" ca="1" si="38"/>
        <v>17 x 75 = ____</v>
      </c>
      <c r="C52" s="23"/>
      <c r="D52" s="94">
        <f t="shared" ca="1" si="39"/>
        <v>1275</v>
      </c>
      <c r="E52" s="33">
        <f ca="1">RANDBETWEEN(1,20)</f>
        <v>17</v>
      </c>
      <c r="F52" s="33">
        <v>75</v>
      </c>
      <c r="J52" s="21">
        <f t="shared" si="1"/>
        <v>48</v>
      </c>
      <c r="K52" s="22" t="str">
        <f t="shared" ca="1" si="41"/>
        <v>11 x 75 = ____</v>
      </c>
      <c r="L52" s="23"/>
      <c r="M52" s="94">
        <f t="shared" ca="1" si="42"/>
        <v>825</v>
      </c>
      <c r="N52" s="33">
        <f ca="1">RANDBETWEEN(1,20)</f>
        <v>11</v>
      </c>
      <c r="O52" s="33">
        <v>75</v>
      </c>
    </row>
    <row r="53" spans="1:18" s="4" customFormat="1" ht="27" x14ac:dyDescent="0.5">
      <c r="A53" s="21">
        <f t="shared" si="0"/>
        <v>49</v>
      </c>
      <c r="B53" s="22" t="str">
        <f ca="1">E53&amp;" : "&amp;F53&amp;" = ____"</f>
        <v>44 : 4 = ____</v>
      </c>
      <c r="C53" s="23"/>
      <c r="D53" s="94">
        <f ca="1">E53/F53</f>
        <v>11</v>
      </c>
      <c r="E53" s="33">
        <f ca="1">RANDBETWEEN(5,25)*4</f>
        <v>44</v>
      </c>
      <c r="F53" s="33">
        <v>4</v>
      </c>
      <c r="J53" s="21">
        <f t="shared" si="1"/>
        <v>49</v>
      </c>
      <c r="K53" s="22" t="str">
        <f ca="1">N53&amp;" : "&amp;O53&amp;" = ____"</f>
        <v>36 : 4 = ____</v>
      </c>
      <c r="L53" s="23"/>
      <c r="M53" s="94">
        <f ca="1">N53/O53</f>
        <v>9</v>
      </c>
      <c r="N53" s="33">
        <f ca="1">RANDBETWEEN(5,25)*4</f>
        <v>36</v>
      </c>
      <c r="O53" s="33">
        <v>4</v>
      </c>
    </row>
    <row r="54" spans="1:18" ht="24" x14ac:dyDescent="0.45">
      <c r="A54" s="12"/>
      <c r="B54" s="13"/>
      <c r="C54" s="11"/>
      <c r="D54" s="30"/>
      <c r="E54" s="34"/>
      <c r="F54" s="34"/>
      <c r="G54" s="3"/>
      <c r="H54" s="3"/>
      <c r="I54" s="3"/>
      <c r="J54" s="12"/>
      <c r="K54" s="13"/>
      <c r="L54" s="11"/>
      <c r="M54" s="30"/>
      <c r="N54" s="34"/>
      <c r="O54" s="34"/>
      <c r="P54" s="3"/>
      <c r="Q54" s="3"/>
      <c r="R54" s="3"/>
    </row>
    <row r="55" spans="1:18" x14ac:dyDescent="0.4">
      <c r="A55" s="14"/>
      <c r="B55" s="15"/>
      <c r="C55" s="16"/>
      <c r="D55" s="31"/>
      <c r="J55" s="14"/>
      <c r="K55" s="15"/>
      <c r="L55" s="16"/>
      <c r="M55" s="31"/>
    </row>
    <row r="56" spans="1:18" x14ac:dyDescent="0.4">
      <c r="A56" s="14"/>
      <c r="B56" s="15"/>
      <c r="C56" s="16"/>
      <c r="D56" s="31"/>
      <c r="J56" s="14"/>
      <c r="K56" s="15"/>
      <c r="L56" s="16"/>
      <c r="M56" s="31"/>
    </row>
    <row r="57" spans="1:18" x14ac:dyDescent="0.4">
      <c r="A57" s="14"/>
      <c r="B57" s="15"/>
      <c r="C57" s="16"/>
      <c r="D57" s="31"/>
      <c r="J57" s="14"/>
      <c r="K57" s="15"/>
      <c r="L57" s="16"/>
      <c r="M57" s="31"/>
    </row>
    <row r="58" spans="1:18" x14ac:dyDescent="0.4">
      <c r="A58" s="14"/>
      <c r="B58" s="15"/>
      <c r="C58" s="16"/>
      <c r="D58" s="31"/>
      <c r="J58" s="14"/>
      <c r="K58" s="15"/>
      <c r="L58" s="16"/>
      <c r="M58" s="31"/>
    </row>
    <row r="59" spans="1:18" ht="20.25" thickBot="1" x14ac:dyDescent="0.45">
      <c r="A59" s="17"/>
      <c r="B59" s="18"/>
      <c r="C59" s="19"/>
      <c r="D59" s="32"/>
      <c r="J59" s="17"/>
      <c r="K59" s="18"/>
      <c r="L59" s="19"/>
      <c r="M59" s="32"/>
    </row>
    <row r="60" spans="1:18" ht="20.25" thickTop="1" x14ac:dyDescent="0.4"/>
  </sheetData>
  <mergeCells count="4">
    <mergeCell ref="A2:C2"/>
    <mergeCell ref="J2:L2"/>
    <mergeCell ref="A3:C3"/>
    <mergeCell ref="J3:L3"/>
  </mergeCells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53" orientation="portrait" r:id="rId1"/>
  <headerFooter>
    <oddFooter>&amp;R&amp;9http://laclassedejenny.eklablog.com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zoomScale="50" zoomScaleNormal="50" workbookViewId="0">
      <selection activeCell="B11" sqref="B11:I11"/>
    </sheetView>
  </sheetViews>
  <sheetFormatPr baseColWidth="10" defaultRowHeight="19.5" x14ac:dyDescent="0.4"/>
  <cols>
    <col min="1" max="1" width="5.19921875" customWidth="1"/>
    <col min="2" max="2" width="41.8984375" customWidth="1"/>
    <col min="3" max="3" width="1.796875" customWidth="1"/>
    <col min="4" max="4" width="13" customWidth="1"/>
    <col min="5" max="8" width="14.796875" hidden="1" customWidth="1"/>
    <col min="9" max="9" width="8.8984375" customWidth="1"/>
    <col min="10" max="10" width="5.19921875" customWidth="1"/>
    <col min="11" max="11" width="41.796875" customWidth="1"/>
    <col min="12" max="12" width="1.796875" customWidth="1"/>
    <col min="13" max="13" width="13" customWidth="1"/>
    <col min="14" max="17" width="14.796875" hidden="1" customWidth="1"/>
    <col min="18" max="18" width="3.09765625" customWidth="1"/>
  </cols>
  <sheetData>
    <row r="1" spans="1:17" ht="20.25" thickBot="1" x14ac:dyDescent="0.45">
      <c r="G1">
        <f ca="1">RAND()</f>
        <v>0.86154622220503274</v>
      </c>
      <c r="H1">
        <f ca="1">ROUND(+G1*1000,0)</f>
        <v>862</v>
      </c>
      <c r="P1">
        <f ca="1">RAND()</f>
        <v>0.38366074202057787</v>
      </c>
      <c r="Q1">
        <f ca="1">ROUND(+P1*1000,0)</f>
        <v>384</v>
      </c>
    </row>
    <row r="2" spans="1:17" ht="28.5" thickTop="1" thickBot="1" x14ac:dyDescent="0.55000000000000004">
      <c r="A2" s="102" t="str">
        <f ca="1">"49 calculs en 5 minutes (série "&amp;H1&amp;")"</f>
        <v>49 calculs en 5 minutes (série 862)</v>
      </c>
      <c r="B2" s="103"/>
      <c r="C2" s="104"/>
      <c r="D2" s="6" t="s">
        <v>0</v>
      </c>
      <c r="J2" s="102" t="str">
        <f ca="1">"49 calculs en 5 minutes (série "&amp;Q1&amp;")"</f>
        <v>49 calculs en 5 minutes (série 384)</v>
      </c>
      <c r="K2" s="103"/>
      <c r="L2" s="104"/>
      <c r="M2" s="6" t="s">
        <v>0</v>
      </c>
    </row>
    <row r="3" spans="1:17" ht="28.5" thickTop="1" thickBot="1" x14ac:dyDescent="0.55000000000000004">
      <c r="A3" s="105" t="s">
        <v>1</v>
      </c>
      <c r="B3" s="106"/>
      <c r="C3" s="107"/>
      <c r="D3" s="7" t="str">
        <f ca="1">"série "&amp;H1&amp;""</f>
        <v>série 862</v>
      </c>
      <c r="J3" s="105" t="s">
        <v>1</v>
      </c>
      <c r="K3" s="106"/>
      <c r="L3" s="107"/>
      <c r="M3" s="7" t="str">
        <f ca="1">"série "&amp;Q1&amp;""</f>
        <v>série 384</v>
      </c>
    </row>
    <row r="4" spans="1:17" ht="27.75" thickTop="1" x14ac:dyDescent="0.5">
      <c r="A4" s="8"/>
      <c r="B4" s="9"/>
      <c r="C4" s="10"/>
      <c r="D4" s="20"/>
      <c r="J4" s="8"/>
      <c r="K4" s="9"/>
      <c r="L4" s="10"/>
      <c r="M4" s="20"/>
    </row>
    <row r="5" spans="1:17" s="4" customFormat="1" ht="27" x14ac:dyDescent="0.5">
      <c r="A5" s="21">
        <v>1</v>
      </c>
      <c r="B5" s="22" t="str">
        <f ca="1">E5&amp;" + "&amp;F5&amp;" = ____"</f>
        <v>7 + 4 = ____</v>
      </c>
      <c r="C5" s="23"/>
      <c r="D5" s="24">
        <f ca="1">E5+F5</f>
        <v>11</v>
      </c>
      <c r="E5" s="5">
        <f ca="1">RANDBETWEEN(0,10)</f>
        <v>7</v>
      </c>
      <c r="F5" s="5">
        <f ca="1">RANDBETWEEN(1,10)</f>
        <v>4</v>
      </c>
      <c r="J5" s="21">
        <v>1</v>
      </c>
      <c r="K5" s="22" t="str">
        <f ca="1">N5&amp;" + "&amp;O5&amp;" = ____"</f>
        <v>5 + 8 = ____</v>
      </c>
      <c r="L5" s="23"/>
      <c r="M5" s="24">
        <f ca="1">N5+O5</f>
        <v>13</v>
      </c>
      <c r="N5" s="5">
        <f ca="1">RANDBETWEEN(0,10)</f>
        <v>5</v>
      </c>
      <c r="O5" s="5">
        <f ca="1">RANDBETWEEN(1,10)</f>
        <v>8</v>
      </c>
    </row>
    <row r="6" spans="1:17" s="4" customFormat="1" ht="27" x14ac:dyDescent="0.5">
      <c r="A6" s="21">
        <f>A5+1</f>
        <v>2</v>
      </c>
      <c r="B6" s="22" t="str">
        <f ca="1">E6&amp;" - "&amp;F6&amp;" = ____"</f>
        <v>6 - 1 = ____</v>
      </c>
      <c r="C6" s="23"/>
      <c r="D6" s="24">
        <f ca="1">E6-F6</f>
        <v>5</v>
      </c>
      <c r="E6" s="5">
        <f ca="1">RANDBETWEEN(5,10)</f>
        <v>6</v>
      </c>
      <c r="F6" s="5">
        <f ca="1">RANDBETWEEN(0,5)</f>
        <v>1</v>
      </c>
      <c r="J6" s="21">
        <f>J5+1</f>
        <v>2</v>
      </c>
      <c r="K6" s="22" t="str">
        <f ca="1">N6&amp;" - "&amp;O6&amp;" = ____"</f>
        <v>10 - 3 = ____</v>
      </c>
      <c r="L6" s="23"/>
      <c r="M6" s="24">
        <f ca="1">N6-O6</f>
        <v>7</v>
      </c>
      <c r="N6" s="5">
        <f ca="1">RANDBETWEEN(5,10)</f>
        <v>10</v>
      </c>
      <c r="O6" s="5">
        <f ca="1">RANDBETWEEN(0,5)</f>
        <v>3</v>
      </c>
    </row>
    <row r="7" spans="1:17" s="4" customFormat="1" ht="27" x14ac:dyDescent="0.5">
      <c r="A7" s="21">
        <f>A6+1</f>
        <v>3</v>
      </c>
      <c r="B7" s="22" t="str">
        <f ca="1">E7&amp;" - "&amp;F7&amp;" = ____"</f>
        <v>13 - 7 = ____</v>
      </c>
      <c r="C7" s="23"/>
      <c r="D7" s="24">
        <f ca="1">E7-F7</f>
        <v>6</v>
      </c>
      <c r="E7" s="5">
        <f ca="1">RANDBETWEEN(11,20)</f>
        <v>13</v>
      </c>
      <c r="F7" s="5">
        <f ca="1">RANDBETWEEN(0,10)</f>
        <v>7</v>
      </c>
      <c r="J7" s="21">
        <f>J6+1</f>
        <v>3</v>
      </c>
      <c r="K7" s="22" t="str">
        <f ca="1">N7&amp;" - "&amp;O7&amp;" = ____"</f>
        <v>16 - 5 = ____</v>
      </c>
      <c r="L7" s="23"/>
      <c r="M7" s="24">
        <f ca="1">N7-O7</f>
        <v>11</v>
      </c>
      <c r="N7" s="5">
        <f ca="1">RANDBETWEEN(11,20)</f>
        <v>16</v>
      </c>
      <c r="O7" s="5">
        <f ca="1">RANDBETWEEN(0,10)</f>
        <v>5</v>
      </c>
    </row>
    <row r="8" spans="1:17" s="4" customFormat="1" ht="27" x14ac:dyDescent="0.5">
      <c r="A8" s="21">
        <f t="shared" ref="A8:A39" si="0">A7+1</f>
        <v>4</v>
      </c>
      <c r="B8" s="22" t="str">
        <f ca="1">"le complément à 5 de "&amp;E8&amp;" est ____"</f>
        <v>le complément à 5 de 2 est ____</v>
      </c>
      <c r="C8" s="23"/>
      <c r="D8" s="24">
        <f ca="1">F8-E8</f>
        <v>3</v>
      </c>
      <c r="E8" s="5">
        <f ca="1">RANDBETWEEN(0,5)</f>
        <v>2</v>
      </c>
      <c r="F8" s="5">
        <v>5</v>
      </c>
      <c r="J8" s="21">
        <f t="shared" ref="J8:J53" si="1">J7+1</f>
        <v>4</v>
      </c>
      <c r="K8" s="22" t="str">
        <f ca="1">"le complément à 5 de "&amp;N8&amp;" est ____"</f>
        <v>le complément à 5 de 5 est ____</v>
      </c>
      <c r="L8" s="23"/>
      <c r="M8" s="24">
        <f ca="1">O8-N8</f>
        <v>0</v>
      </c>
      <c r="N8" s="5">
        <f ca="1">RANDBETWEEN(0,5)</f>
        <v>5</v>
      </c>
      <c r="O8" s="5">
        <v>5</v>
      </c>
    </row>
    <row r="9" spans="1:17" s="4" customFormat="1" ht="27" x14ac:dyDescent="0.5">
      <c r="A9" s="21">
        <f t="shared" si="0"/>
        <v>5</v>
      </c>
      <c r="B9" s="22" t="str">
        <f ca="1">"la différence entre "&amp;E9&amp;" et 5 est ____"</f>
        <v>la différence entre 10 et 5 est ____</v>
      </c>
      <c r="C9" s="23"/>
      <c r="D9" s="24">
        <f ca="1">E9-F9</f>
        <v>5</v>
      </c>
      <c r="E9" s="5">
        <f ca="1">RANDBETWEEN(5,10)</f>
        <v>10</v>
      </c>
      <c r="F9" s="5">
        <v>5</v>
      </c>
      <c r="J9" s="21">
        <f t="shared" si="1"/>
        <v>5</v>
      </c>
      <c r="K9" s="22" t="str">
        <f ca="1">"la différence entre "&amp;N9&amp;" et 5 est ____"</f>
        <v>la différence entre 8 et 5 est ____</v>
      </c>
      <c r="L9" s="23"/>
      <c r="M9" s="24">
        <f ca="1">N9-O9</f>
        <v>3</v>
      </c>
      <c r="N9" s="5">
        <f ca="1">RANDBETWEEN(5,10)</f>
        <v>8</v>
      </c>
      <c r="O9" s="5">
        <v>5</v>
      </c>
    </row>
    <row r="10" spans="1:17" s="4" customFormat="1" ht="27" x14ac:dyDescent="0.5">
      <c r="A10" s="21">
        <f t="shared" si="0"/>
        <v>6</v>
      </c>
      <c r="B10" s="22" t="str">
        <f ca="1">E10&amp;" pour aller à "&amp;F10&amp;" : ____"</f>
        <v>9 pour aller à 10 : ____</v>
      </c>
      <c r="C10" s="23"/>
      <c r="D10" s="24">
        <f ca="1">F10-E10</f>
        <v>1</v>
      </c>
      <c r="E10" s="5">
        <f ca="1">RANDBETWEEN(0,10)</f>
        <v>9</v>
      </c>
      <c r="F10" s="5">
        <v>10</v>
      </c>
      <c r="J10" s="21">
        <f t="shared" si="1"/>
        <v>6</v>
      </c>
      <c r="K10" s="22" t="str">
        <f ca="1">N10&amp;" pour aller à "&amp;O10&amp;" : ____"</f>
        <v>7 pour aller à 10 : ____</v>
      </c>
      <c r="L10" s="23"/>
      <c r="M10" s="24">
        <f ca="1">O10-N10</f>
        <v>3</v>
      </c>
      <c r="N10" s="5">
        <f ca="1">RANDBETWEEN(0,10)</f>
        <v>7</v>
      </c>
      <c r="O10" s="5">
        <v>10</v>
      </c>
    </row>
    <row r="11" spans="1:17" s="4" customFormat="1" ht="27" x14ac:dyDescent="0.5">
      <c r="A11" s="21">
        <f t="shared" si="0"/>
        <v>7</v>
      </c>
      <c r="B11" s="22" t="str">
        <f ca="1">E11&amp;" x "&amp;F11&amp;" = ____"</f>
        <v>78 x 10 = ____</v>
      </c>
      <c r="C11" s="23"/>
      <c r="D11" s="24">
        <f ca="1">E11*F11</f>
        <v>780</v>
      </c>
      <c r="E11" s="5">
        <f ca="1">RANDBETWEEN(11,99)</f>
        <v>78</v>
      </c>
      <c r="F11" s="5">
        <v>10</v>
      </c>
      <c r="J11" s="21">
        <f t="shared" si="1"/>
        <v>7</v>
      </c>
      <c r="K11" s="22" t="str">
        <f ca="1">N11&amp;" x "&amp;O11&amp;" = ____"</f>
        <v>32 x 10 = ____</v>
      </c>
      <c r="L11" s="23"/>
      <c r="M11" s="24">
        <f ca="1">N11*O11</f>
        <v>320</v>
      </c>
      <c r="N11" s="5">
        <f ca="1">RANDBETWEEN(11,99)</f>
        <v>32</v>
      </c>
      <c r="O11" s="5">
        <v>10</v>
      </c>
    </row>
    <row r="12" spans="1:17" s="4" customFormat="1" ht="27" x14ac:dyDescent="0.5">
      <c r="A12" s="21">
        <f t="shared" si="0"/>
        <v>8</v>
      </c>
      <c r="B12" s="22" t="str">
        <f ca="1">E12&amp;" + "&amp;F12&amp;" = ____"</f>
        <v>1 + 9 = ____</v>
      </c>
      <c r="C12" s="23"/>
      <c r="D12" s="24">
        <f ca="1">E12+F12</f>
        <v>10</v>
      </c>
      <c r="E12" s="5">
        <f ca="1">RANDBETWEEN(0,10)</f>
        <v>1</v>
      </c>
      <c r="F12" s="5">
        <f ca="1">RANDBETWEEN(1,10)</f>
        <v>9</v>
      </c>
      <c r="J12" s="21">
        <f t="shared" si="1"/>
        <v>8</v>
      </c>
      <c r="K12" s="22" t="str">
        <f ca="1">N12&amp;" + "&amp;O12&amp;" = ____"</f>
        <v>7 + 6 = ____</v>
      </c>
      <c r="L12" s="23"/>
      <c r="M12" s="24">
        <f ca="1">N12+O12</f>
        <v>13</v>
      </c>
      <c r="N12" s="5">
        <f ca="1">RANDBETWEEN(0,10)</f>
        <v>7</v>
      </c>
      <c r="O12" s="5">
        <f ca="1">RANDBETWEEN(1,10)</f>
        <v>6</v>
      </c>
    </row>
    <row r="13" spans="1:17" s="4" customFormat="1" ht="27" x14ac:dyDescent="0.5">
      <c r="A13" s="21">
        <f t="shared" si="0"/>
        <v>9</v>
      </c>
      <c r="B13" s="22" t="str">
        <f ca="1">E13&amp;" - "&amp;F13&amp;" = ____"</f>
        <v>8 - 0 = ____</v>
      </c>
      <c r="C13" s="23"/>
      <c r="D13" s="24">
        <f ca="1">E13-F13</f>
        <v>8</v>
      </c>
      <c r="E13" s="5">
        <f ca="1">RANDBETWEEN(5,10)</f>
        <v>8</v>
      </c>
      <c r="F13" s="5">
        <f ca="1">RANDBETWEEN(0,5)</f>
        <v>0</v>
      </c>
      <c r="J13" s="21">
        <f t="shared" si="1"/>
        <v>9</v>
      </c>
      <c r="K13" s="22" t="str">
        <f ca="1">N13&amp;" - "&amp;O13&amp;" = ____"</f>
        <v>8 - 1 = ____</v>
      </c>
      <c r="L13" s="23"/>
      <c r="M13" s="24">
        <f ca="1">N13-O13</f>
        <v>7</v>
      </c>
      <c r="N13" s="5">
        <f ca="1">RANDBETWEEN(5,10)</f>
        <v>8</v>
      </c>
      <c r="O13" s="5">
        <f ca="1">RANDBETWEEN(0,5)</f>
        <v>1</v>
      </c>
    </row>
    <row r="14" spans="1:17" s="4" customFormat="1" ht="27" x14ac:dyDescent="0.5">
      <c r="A14" s="21">
        <f t="shared" si="0"/>
        <v>10</v>
      </c>
      <c r="B14" s="22" t="str">
        <f ca="1">E14&amp;" - "&amp;F14&amp;" = ____"</f>
        <v>19 - 2 = ____</v>
      </c>
      <c r="C14" s="23"/>
      <c r="D14" s="24">
        <f ca="1">E14-F14</f>
        <v>17</v>
      </c>
      <c r="E14" s="5">
        <f ca="1">RANDBETWEEN(11,20)</f>
        <v>19</v>
      </c>
      <c r="F14" s="5">
        <f ca="1">RANDBETWEEN(0,10)</f>
        <v>2</v>
      </c>
      <c r="J14" s="21">
        <f t="shared" si="1"/>
        <v>10</v>
      </c>
      <c r="K14" s="22" t="str">
        <f ca="1">N14&amp;" - "&amp;O14&amp;" = ____"</f>
        <v>20 - 0 = ____</v>
      </c>
      <c r="L14" s="23"/>
      <c r="M14" s="24">
        <f ca="1">N14-O14</f>
        <v>20</v>
      </c>
      <c r="N14" s="5">
        <f ca="1">RANDBETWEEN(11,20)</f>
        <v>20</v>
      </c>
      <c r="O14" s="5">
        <f ca="1">RANDBETWEEN(0,10)</f>
        <v>0</v>
      </c>
    </row>
    <row r="15" spans="1:17" s="4" customFormat="1" ht="27" x14ac:dyDescent="0.5">
      <c r="A15" s="21">
        <f t="shared" si="0"/>
        <v>11</v>
      </c>
      <c r="B15" s="22" t="str">
        <f ca="1">"le complément à 5 de "&amp;E15&amp;" est ____"</f>
        <v>le complément à 5 de 4 est ____</v>
      </c>
      <c r="C15" s="23"/>
      <c r="D15" s="24">
        <f ca="1">F15-E15</f>
        <v>1</v>
      </c>
      <c r="E15" s="5">
        <f ca="1">RANDBETWEEN(0,5)</f>
        <v>4</v>
      </c>
      <c r="F15" s="5">
        <v>5</v>
      </c>
      <c r="J15" s="21">
        <f t="shared" si="1"/>
        <v>11</v>
      </c>
      <c r="K15" s="22" t="str">
        <f ca="1">"le complément à 5 de "&amp;N15&amp;" est ____"</f>
        <v>le complément à 5 de 4 est ____</v>
      </c>
      <c r="L15" s="23"/>
      <c r="M15" s="24">
        <f ca="1">O15-N15</f>
        <v>1</v>
      </c>
      <c r="N15" s="5">
        <f ca="1">RANDBETWEEN(0,5)</f>
        <v>4</v>
      </c>
      <c r="O15" s="5">
        <v>5</v>
      </c>
    </row>
    <row r="16" spans="1:17" s="4" customFormat="1" ht="27" x14ac:dyDescent="0.5">
      <c r="A16" s="21">
        <f t="shared" si="0"/>
        <v>12</v>
      </c>
      <c r="B16" s="22" t="str">
        <f ca="1">"la différence entre "&amp;E16&amp;" et 5 est ____"</f>
        <v>la différence entre 8 et 5 est ____</v>
      </c>
      <c r="C16" s="23"/>
      <c r="D16" s="24">
        <f ca="1">E16-F16</f>
        <v>3</v>
      </c>
      <c r="E16" s="5">
        <f ca="1">RANDBETWEEN(5,10)</f>
        <v>8</v>
      </c>
      <c r="F16" s="5">
        <v>5</v>
      </c>
      <c r="J16" s="21">
        <f t="shared" si="1"/>
        <v>12</v>
      </c>
      <c r="K16" s="22" t="str">
        <f ca="1">"la différence entre "&amp;N16&amp;" et 5 est ____"</f>
        <v>la différence entre 5 et 5 est ____</v>
      </c>
      <c r="L16" s="23"/>
      <c r="M16" s="24">
        <f ca="1">N16-O16</f>
        <v>0</v>
      </c>
      <c r="N16" s="5">
        <f ca="1">RANDBETWEEN(5,10)</f>
        <v>5</v>
      </c>
      <c r="O16" s="5">
        <v>5</v>
      </c>
    </row>
    <row r="17" spans="1:15" s="4" customFormat="1" ht="27" x14ac:dyDescent="0.5">
      <c r="A17" s="21">
        <f t="shared" si="0"/>
        <v>13</v>
      </c>
      <c r="B17" s="22" t="str">
        <f ca="1">E17&amp;" pour aller à "&amp;F17&amp;" : ____"</f>
        <v>8 pour aller à 10 : ____</v>
      </c>
      <c r="C17" s="23"/>
      <c r="D17" s="24">
        <f ca="1">F17-E17</f>
        <v>2</v>
      </c>
      <c r="E17" s="5">
        <f ca="1">RANDBETWEEN(0,10)</f>
        <v>8</v>
      </c>
      <c r="F17" s="5">
        <v>10</v>
      </c>
      <c r="J17" s="21">
        <f t="shared" si="1"/>
        <v>13</v>
      </c>
      <c r="K17" s="22" t="str">
        <f ca="1">N17&amp;" pour aller à "&amp;O17&amp;" : ____"</f>
        <v>8 pour aller à 10 : ____</v>
      </c>
      <c r="L17" s="23"/>
      <c r="M17" s="24">
        <f ca="1">O17-N17</f>
        <v>2</v>
      </c>
      <c r="N17" s="5">
        <f ca="1">RANDBETWEEN(0,10)</f>
        <v>8</v>
      </c>
      <c r="O17" s="5">
        <v>10</v>
      </c>
    </row>
    <row r="18" spans="1:15" s="4" customFormat="1" ht="27" x14ac:dyDescent="0.5">
      <c r="A18" s="21">
        <f t="shared" si="0"/>
        <v>14</v>
      </c>
      <c r="B18" s="22" t="str">
        <f ca="1">E18&amp;" x "&amp;F18&amp;" = ____"</f>
        <v>75 x 10 = ____</v>
      </c>
      <c r="C18" s="23"/>
      <c r="D18" s="24">
        <f ca="1">E18*F18</f>
        <v>750</v>
      </c>
      <c r="E18" s="5">
        <f ca="1">RANDBETWEEN(11,99)</f>
        <v>75</v>
      </c>
      <c r="F18" s="5">
        <v>10</v>
      </c>
      <c r="J18" s="21">
        <f t="shared" si="1"/>
        <v>14</v>
      </c>
      <c r="K18" s="22" t="str">
        <f ca="1">N18&amp;" x "&amp;O18&amp;" = ____"</f>
        <v>57 x 10 = ____</v>
      </c>
      <c r="L18" s="23"/>
      <c r="M18" s="24">
        <f ca="1">N18*O18</f>
        <v>570</v>
      </c>
      <c r="N18" s="5">
        <f ca="1">RANDBETWEEN(11,99)</f>
        <v>57</v>
      </c>
      <c r="O18" s="5">
        <v>10</v>
      </c>
    </row>
    <row r="19" spans="1:15" s="4" customFormat="1" ht="27" x14ac:dyDescent="0.5">
      <c r="A19" s="21">
        <f t="shared" si="0"/>
        <v>15</v>
      </c>
      <c r="B19" s="22" t="str">
        <f ca="1">E19&amp;" + "&amp;F19&amp;" = ____"</f>
        <v>3 + 5 = ____</v>
      </c>
      <c r="C19" s="23"/>
      <c r="D19" s="24">
        <f ca="1">E19+F19</f>
        <v>8</v>
      </c>
      <c r="E19" s="5">
        <f ca="1">RANDBETWEEN(0,10)</f>
        <v>3</v>
      </c>
      <c r="F19" s="5">
        <f ca="1">RANDBETWEEN(1,10)</f>
        <v>5</v>
      </c>
      <c r="J19" s="21">
        <f t="shared" si="1"/>
        <v>15</v>
      </c>
      <c r="K19" s="22" t="str">
        <f ca="1">N19&amp;" + "&amp;O19&amp;" = ____"</f>
        <v>5 + 4 = ____</v>
      </c>
      <c r="L19" s="23"/>
      <c r="M19" s="24">
        <f ca="1">N19+O19</f>
        <v>9</v>
      </c>
      <c r="N19" s="5">
        <f ca="1">RANDBETWEEN(0,10)</f>
        <v>5</v>
      </c>
      <c r="O19" s="5">
        <f ca="1">RANDBETWEEN(1,10)</f>
        <v>4</v>
      </c>
    </row>
    <row r="20" spans="1:15" s="4" customFormat="1" ht="27" x14ac:dyDescent="0.5">
      <c r="A20" s="21">
        <f t="shared" si="0"/>
        <v>16</v>
      </c>
      <c r="B20" s="22" t="str">
        <f ca="1">E20&amp;" - "&amp;F20&amp;" = ____"</f>
        <v>6 - 5 = ____</v>
      </c>
      <c r="C20" s="23"/>
      <c r="D20" s="24">
        <f ca="1">E20-F20</f>
        <v>1</v>
      </c>
      <c r="E20" s="5">
        <f ca="1">RANDBETWEEN(5,10)</f>
        <v>6</v>
      </c>
      <c r="F20" s="5">
        <f ca="1">RANDBETWEEN(0,5)</f>
        <v>5</v>
      </c>
      <c r="J20" s="21">
        <f t="shared" si="1"/>
        <v>16</v>
      </c>
      <c r="K20" s="22" t="str">
        <f ca="1">N20&amp;" - "&amp;O20&amp;" = ____"</f>
        <v>7 - 5 = ____</v>
      </c>
      <c r="L20" s="23"/>
      <c r="M20" s="24">
        <f ca="1">N20-O20</f>
        <v>2</v>
      </c>
      <c r="N20" s="5">
        <f ca="1">RANDBETWEEN(5,10)</f>
        <v>7</v>
      </c>
      <c r="O20" s="5">
        <f ca="1">RANDBETWEEN(0,5)</f>
        <v>5</v>
      </c>
    </row>
    <row r="21" spans="1:15" s="4" customFormat="1" ht="27" x14ac:dyDescent="0.5">
      <c r="A21" s="21">
        <f t="shared" si="0"/>
        <v>17</v>
      </c>
      <c r="B21" s="22" t="str">
        <f ca="1">E21&amp;" - "&amp;F21&amp;" = ____"</f>
        <v>18 - 5 = ____</v>
      </c>
      <c r="C21" s="23"/>
      <c r="D21" s="24">
        <f ca="1">E21-F21</f>
        <v>13</v>
      </c>
      <c r="E21" s="5">
        <f ca="1">RANDBETWEEN(11,20)</f>
        <v>18</v>
      </c>
      <c r="F21" s="5">
        <f ca="1">RANDBETWEEN(0,10)</f>
        <v>5</v>
      </c>
      <c r="J21" s="21">
        <f t="shared" si="1"/>
        <v>17</v>
      </c>
      <c r="K21" s="22" t="str">
        <f ca="1">N21&amp;" - "&amp;O21&amp;" = ____"</f>
        <v>12 - 7 = ____</v>
      </c>
      <c r="L21" s="23"/>
      <c r="M21" s="24">
        <f ca="1">N21-O21</f>
        <v>5</v>
      </c>
      <c r="N21" s="5">
        <f ca="1">RANDBETWEEN(11,20)</f>
        <v>12</v>
      </c>
      <c r="O21" s="5">
        <f ca="1">RANDBETWEEN(0,10)</f>
        <v>7</v>
      </c>
    </row>
    <row r="22" spans="1:15" s="4" customFormat="1" ht="27" x14ac:dyDescent="0.5">
      <c r="A22" s="21">
        <f t="shared" si="0"/>
        <v>18</v>
      </c>
      <c r="B22" s="22" t="str">
        <f ca="1">"le complément à 5 de "&amp;E22&amp;" est ____"</f>
        <v>le complément à 5 de 2 est ____</v>
      </c>
      <c r="C22" s="23"/>
      <c r="D22" s="24">
        <f ca="1">F22-E22</f>
        <v>3</v>
      </c>
      <c r="E22" s="5">
        <f ca="1">RANDBETWEEN(0,5)</f>
        <v>2</v>
      </c>
      <c r="F22" s="5">
        <v>5</v>
      </c>
      <c r="J22" s="21">
        <f t="shared" si="1"/>
        <v>18</v>
      </c>
      <c r="K22" s="22" t="str">
        <f ca="1">"le complément à 5 de "&amp;N22&amp;" est ____"</f>
        <v>le complément à 5 de 0 est ____</v>
      </c>
      <c r="L22" s="23"/>
      <c r="M22" s="24">
        <f ca="1">O22-N22</f>
        <v>5</v>
      </c>
      <c r="N22" s="5">
        <f ca="1">RANDBETWEEN(0,5)</f>
        <v>0</v>
      </c>
      <c r="O22" s="5">
        <v>5</v>
      </c>
    </row>
    <row r="23" spans="1:15" s="4" customFormat="1" ht="27" x14ac:dyDescent="0.5">
      <c r="A23" s="21">
        <f t="shared" si="0"/>
        <v>19</v>
      </c>
      <c r="B23" s="22" t="str">
        <f ca="1">"la différence entre "&amp;E23&amp;" et 5 est ____"</f>
        <v>la différence entre 9 et 5 est ____</v>
      </c>
      <c r="C23" s="23"/>
      <c r="D23" s="24">
        <f ca="1">E23-F23</f>
        <v>4</v>
      </c>
      <c r="E23" s="5">
        <f ca="1">RANDBETWEEN(5,10)</f>
        <v>9</v>
      </c>
      <c r="F23" s="5">
        <v>5</v>
      </c>
      <c r="J23" s="21">
        <f t="shared" si="1"/>
        <v>19</v>
      </c>
      <c r="K23" s="22" t="str">
        <f ca="1">"la différence entre "&amp;N23&amp;" et 5 est ____"</f>
        <v>la différence entre 7 et 5 est ____</v>
      </c>
      <c r="L23" s="23"/>
      <c r="M23" s="24">
        <f ca="1">N23-O23</f>
        <v>2</v>
      </c>
      <c r="N23" s="5">
        <f ca="1">RANDBETWEEN(5,10)</f>
        <v>7</v>
      </c>
      <c r="O23" s="5">
        <v>5</v>
      </c>
    </row>
    <row r="24" spans="1:15" s="4" customFormat="1" ht="27" x14ac:dyDescent="0.5">
      <c r="A24" s="21">
        <f t="shared" si="0"/>
        <v>20</v>
      </c>
      <c r="B24" s="22" t="str">
        <f ca="1">E24&amp;" pour aller à "&amp;F24&amp;" : ____"</f>
        <v>7 pour aller à 10 : ____</v>
      </c>
      <c r="C24" s="23"/>
      <c r="D24" s="24">
        <f ca="1">F24-E24</f>
        <v>3</v>
      </c>
      <c r="E24" s="5">
        <f ca="1">RANDBETWEEN(0,10)</f>
        <v>7</v>
      </c>
      <c r="F24" s="5">
        <v>10</v>
      </c>
      <c r="J24" s="21">
        <f t="shared" si="1"/>
        <v>20</v>
      </c>
      <c r="K24" s="22" t="str">
        <f ca="1">N24&amp;" pour aller à "&amp;O24&amp;" : ____"</f>
        <v>8 pour aller à 10 : ____</v>
      </c>
      <c r="L24" s="23"/>
      <c r="M24" s="24">
        <f ca="1">O24-N24</f>
        <v>2</v>
      </c>
      <c r="N24" s="5">
        <f ca="1">RANDBETWEEN(0,10)</f>
        <v>8</v>
      </c>
      <c r="O24" s="5">
        <v>10</v>
      </c>
    </row>
    <row r="25" spans="1:15" s="4" customFormat="1" ht="27" x14ac:dyDescent="0.5">
      <c r="A25" s="21">
        <f t="shared" si="0"/>
        <v>21</v>
      </c>
      <c r="B25" s="22" t="str">
        <f ca="1">E25&amp;" x "&amp;F25&amp;" = ____"</f>
        <v>33 x 10 = ____</v>
      </c>
      <c r="C25" s="23"/>
      <c r="D25" s="24">
        <f ca="1">E25*F25</f>
        <v>330</v>
      </c>
      <c r="E25" s="5">
        <f ca="1">RANDBETWEEN(11,99)</f>
        <v>33</v>
      </c>
      <c r="F25" s="5">
        <v>10</v>
      </c>
      <c r="J25" s="21">
        <f t="shared" si="1"/>
        <v>21</v>
      </c>
      <c r="K25" s="22" t="str">
        <f ca="1">N25&amp;" x "&amp;O25&amp;" = ____"</f>
        <v>50 x 10 = ____</v>
      </c>
      <c r="L25" s="23"/>
      <c r="M25" s="24">
        <f ca="1">N25*O25</f>
        <v>500</v>
      </c>
      <c r="N25" s="5">
        <f ca="1">RANDBETWEEN(11,99)</f>
        <v>50</v>
      </c>
      <c r="O25" s="5">
        <v>10</v>
      </c>
    </row>
    <row r="26" spans="1:15" s="4" customFormat="1" ht="27" x14ac:dyDescent="0.5">
      <c r="A26" s="21">
        <f t="shared" si="0"/>
        <v>22</v>
      </c>
      <c r="B26" s="22" t="str">
        <f ca="1">E26&amp;" + "&amp;F26&amp;" = ____"</f>
        <v>4 + 1 = ____</v>
      </c>
      <c r="C26" s="23"/>
      <c r="D26" s="24">
        <f ca="1">E26+F26</f>
        <v>5</v>
      </c>
      <c r="E26" s="5">
        <f ca="1">RANDBETWEEN(0,10)</f>
        <v>4</v>
      </c>
      <c r="F26" s="5">
        <f ca="1">RANDBETWEEN(1,10)</f>
        <v>1</v>
      </c>
      <c r="J26" s="21">
        <f t="shared" si="1"/>
        <v>22</v>
      </c>
      <c r="K26" s="22" t="str">
        <f ca="1">N26&amp;" + "&amp;O26&amp;" = ____"</f>
        <v>4 + 4 = ____</v>
      </c>
      <c r="L26" s="23"/>
      <c r="M26" s="24">
        <f ca="1">N26+O26</f>
        <v>8</v>
      </c>
      <c r="N26" s="5">
        <f ca="1">RANDBETWEEN(0,10)</f>
        <v>4</v>
      </c>
      <c r="O26" s="5">
        <f ca="1">RANDBETWEEN(1,10)</f>
        <v>4</v>
      </c>
    </row>
    <row r="27" spans="1:15" s="4" customFormat="1" ht="27" x14ac:dyDescent="0.5">
      <c r="A27" s="21">
        <f t="shared" si="0"/>
        <v>23</v>
      </c>
      <c r="B27" s="22" t="str">
        <f ca="1">E27&amp;" - "&amp;F27&amp;" = ____"</f>
        <v>6 - 3 = ____</v>
      </c>
      <c r="C27" s="23"/>
      <c r="D27" s="24">
        <f ca="1">E27-F27</f>
        <v>3</v>
      </c>
      <c r="E27" s="5">
        <f ca="1">RANDBETWEEN(5,10)</f>
        <v>6</v>
      </c>
      <c r="F27" s="5">
        <f ca="1">RANDBETWEEN(0,5)</f>
        <v>3</v>
      </c>
      <c r="J27" s="21">
        <f t="shared" si="1"/>
        <v>23</v>
      </c>
      <c r="K27" s="22" t="str">
        <f ca="1">N27&amp;" - "&amp;O27&amp;" = ____"</f>
        <v>5 - 2 = ____</v>
      </c>
      <c r="L27" s="23"/>
      <c r="M27" s="24">
        <f ca="1">N27-O27</f>
        <v>3</v>
      </c>
      <c r="N27" s="5">
        <f ca="1">RANDBETWEEN(5,10)</f>
        <v>5</v>
      </c>
      <c r="O27" s="5">
        <f ca="1">RANDBETWEEN(0,5)</f>
        <v>2</v>
      </c>
    </row>
    <row r="28" spans="1:15" s="4" customFormat="1" ht="27" x14ac:dyDescent="0.5">
      <c r="A28" s="21">
        <f t="shared" si="0"/>
        <v>24</v>
      </c>
      <c r="B28" s="22" t="str">
        <f ca="1">E28&amp;" - "&amp;F28&amp;" = ____"</f>
        <v>16 - 0 = ____</v>
      </c>
      <c r="C28" s="23"/>
      <c r="D28" s="24">
        <f ca="1">E28-F28</f>
        <v>16</v>
      </c>
      <c r="E28" s="5">
        <f ca="1">RANDBETWEEN(11,20)</f>
        <v>16</v>
      </c>
      <c r="F28" s="5">
        <f ca="1">RANDBETWEEN(0,10)</f>
        <v>0</v>
      </c>
      <c r="J28" s="21">
        <f t="shared" si="1"/>
        <v>24</v>
      </c>
      <c r="K28" s="22" t="str">
        <f ca="1">N28&amp;" - "&amp;O28&amp;" = ____"</f>
        <v>15 - 1 = ____</v>
      </c>
      <c r="L28" s="23"/>
      <c r="M28" s="24">
        <f ca="1">N28-O28</f>
        <v>14</v>
      </c>
      <c r="N28" s="5">
        <f ca="1">RANDBETWEEN(11,20)</f>
        <v>15</v>
      </c>
      <c r="O28" s="5">
        <f ca="1">RANDBETWEEN(0,10)</f>
        <v>1</v>
      </c>
    </row>
    <row r="29" spans="1:15" s="4" customFormat="1" ht="27" x14ac:dyDescent="0.5">
      <c r="A29" s="21">
        <f t="shared" si="0"/>
        <v>25</v>
      </c>
      <c r="B29" s="22" t="str">
        <f ca="1">"le complément à 5 de "&amp;E29&amp;" est ____"</f>
        <v>le complément à 5 de 2 est ____</v>
      </c>
      <c r="C29" s="23"/>
      <c r="D29" s="24">
        <f ca="1">F29-E29</f>
        <v>3</v>
      </c>
      <c r="E29" s="5">
        <f ca="1">RANDBETWEEN(0,5)</f>
        <v>2</v>
      </c>
      <c r="F29" s="5">
        <v>5</v>
      </c>
      <c r="J29" s="21">
        <f t="shared" si="1"/>
        <v>25</v>
      </c>
      <c r="K29" s="22" t="str">
        <f ca="1">"le complément à 5 de "&amp;N29&amp;" est ____"</f>
        <v>le complément à 5 de 3 est ____</v>
      </c>
      <c r="L29" s="23"/>
      <c r="M29" s="24">
        <f ca="1">O29-N29</f>
        <v>2</v>
      </c>
      <c r="N29" s="5">
        <f ca="1">RANDBETWEEN(0,5)</f>
        <v>3</v>
      </c>
      <c r="O29" s="5">
        <v>5</v>
      </c>
    </row>
    <row r="30" spans="1:15" s="4" customFormat="1" ht="27" x14ac:dyDescent="0.5">
      <c r="A30" s="21">
        <f t="shared" si="0"/>
        <v>26</v>
      </c>
      <c r="B30" s="22" t="str">
        <f ca="1">"la différence entre "&amp;E30&amp;" et 5 est ____"</f>
        <v>la différence entre 9 et 5 est ____</v>
      </c>
      <c r="C30" s="23"/>
      <c r="D30" s="24">
        <f ca="1">E30-F30</f>
        <v>4</v>
      </c>
      <c r="E30" s="5">
        <f ca="1">RANDBETWEEN(5,10)</f>
        <v>9</v>
      </c>
      <c r="F30" s="5">
        <v>5</v>
      </c>
      <c r="J30" s="21">
        <f t="shared" si="1"/>
        <v>26</v>
      </c>
      <c r="K30" s="22" t="str">
        <f ca="1">"la différence entre "&amp;N30&amp;" et 5 est ____"</f>
        <v>la différence entre 9 et 5 est ____</v>
      </c>
      <c r="L30" s="23"/>
      <c r="M30" s="24">
        <f ca="1">N30-O30</f>
        <v>4</v>
      </c>
      <c r="N30" s="5">
        <f ca="1">RANDBETWEEN(5,10)</f>
        <v>9</v>
      </c>
      <c r="O30" s="5">
        <v>5</v>
      </c>
    </row>
    <row r="31" spans="1:15" s="4" customFormat="1" ht="27" x14ac:dyDescent="0.5">
      <c r="A31" s="21">
        <f t="shared" si="0"/>
        <v>27</v>
      </c>
      <c r="B31" s="22" t="str">
        <f ca="1">E31&amp;" pour aller à "&amp;F31&amp;" : ____"</f>
        <v>5 pour aller à 10 : ____</v>
      </c>
      <c r="C31" s="23"/>
      <c r="D31" s="24">
        <f ca="1">F31-E31</f>
        <v>5</v>
      </c>
      <c r="E31" s="5">
        <f ca="1">RANDBETWEEN(0,10)</f>
        <v>5</v>
      </c>
      <c r="F31" s="5">
        <v>10</v>
      </c>
      <c r="J31" s="21">
        <f t="shared" si="1"/>
        <v>27</v>
      </c>
      <c r="K31" s="22" t="str">
        <f ca="1">N31&amp;" pour aller à "&amp;O31&amp;" : ____"</f>
        <v>0 pour aller à 10 : ____</v>
      </c>
      <c r="L31" s="23"/>
      <c r="M31" s="24">
        <f ca="1">O31-N31</f>
        <v>10</v>
      </c>
      <c r="N31" s="5">
        <f ca="1">RANDBETWEEN(0,10)</f>
        <v>0</v>
      </c>
      <c r="O31" s="5">
        <v>10</v>
      </c>
    </row>
    <row r="32" spans="1:15" s="4" customFormat="1" ht="27" x14ac:dyDescent="0.5">
      <c r="A32" s="21">
        <f t="shared" si="0"/>
        <v>28</v>
      </c>
      <c r="B32" s="22" t="str">
        <f ca="1">E32&amp;" x "&amp;F32&amp;" = ____"</f>
        <v>38 x 10 = ____</v>
      </c>
      <c r="C32" s="23"/>
      <c r="D32" s="24">
        <f ca="1">E32*F32</f>
        <v>380</v>
      </c>
      <c r="E32" s="5">
        <f ca="1">RANDBETWEEN(11,99)</f>
        <v>38</v>
      </c>
      <c r="F32" s="5">
        <v>10</v>
      </c>
      <c r="J32" s="21">
        <f t="shared" si="1"/>
        <v>28</v>
      </c>
      <c r="K32" s="22" t="str">
        <f ca="1">N32&amp;" x "&amp;O32&amp;" = ____"</f>
        <v>13 x 10 = ____</v>
      </c>
      <c r="L32" s="23"/>
      <c r="M32" s="24">
        <f ca="1">N32*O32</f>
        <v>130</v>
      </c>
      <c r="N32" s="5">
        <f ca="1">RANDBETWEEN(11,99)</f>
        <v>13</v>
      </c>
      <c r="O32" s="5">
        <v>10</v>
      </c>
    </row>
    <row r="33" spans="1:15" s="4" customFormat="1" ht="27" x14ac:dyDescent="0.5">
      <c r="A33" s="21">
        <f t="shared" si="0"/>
        <v>29</v>
      </c>
      <c r="B33" s="22" t="str">
        <f ca="1">E33&amp;" + "&amp;F33&amp;" = ____"</f>
        <v>6 + 2 = ____</v>
      </c>
      <c r="C33" s="23"/>
      <c r="D33" s="24">
        <f ca="1">E33+F33</f>
        <v>8</v>
      </c>
      <c r="E33" s="5">
        <f ca="1">RANDBETWEEN(0,10)</f>
        <v>6</v>
      </c>
      <c r="F33" s="5">
        <f ca="1">RANDBETWEEN(1,10)</f>
        <v>2</v>
      </c>
      <c r="J33" s="21">
        <f t="shared" si="1"/>
        <v>29</v>
      </c>
      <c r="K33" s="22" t="str">
        <f ca="1">N33&amp;" + "&amp;O33&amp;" = ____"</f>
        <v>4 + 2 = ____</v>
      </c>
      <c r="L33" s="23"/>
      <c r="M33" s="24">
        <f ca="1">N33+O33</f>
        <v>6</v>
      </c>
      <c r="N33" s="5">
        <f ca="1">RANDBETWEEN(0,10)</f>
        <v>4</v>
      </c>
      <c r="O33" s="5">
        <f ca="1">RANDBETWEEN(1,10)</f>
        <v>2</v>
      </c>
    </row>
    <row r="34" spans="1:15" s="4" customFormat="1" ht="27" x14ac:dyDescent="0.5">
      <c r="A34" s="21">
        <f t="shared" si="0"/>
        <v>30</v>
      </c>
      <c r="B34" s="22" t="str">
        <f ca="1">E34&amp;" - "&amp;F34&amp;" = ____"</f>
        <v>10 - 4 = ____</v>
      </c>
      <c r="C34" s="23"/>
      <c r="D34" s="24">
        <f ca="1">E34-F34</f>
        <v>6</v>
      </c>
      <c r="E34" s="5">
        <f ca="1">RANDBETWEEN(5,10)</f>
        <v>10</v>
      </c>
      <c r="F34" s="5">
        <f ca="1">RANDBETWEEN(0,5)</f>
        <v>4</v>
      </c>
      <c r="J34" s="21">
        <f t="shared" si="1"/>
        <v>30</v>
      </c>
      <c r="K34" s="22" t="str">
        <f ca="1">N34&amp;" - "&amp;O34&amp;" = ____"</f>
        <v>7 - 4 = ____</v>
      </c>
      <c r="L34" s="23"/>
      <c r="M34" s="24">
        <f ca="1">N34-O34</f>
        <v>3</v>
      </c>
      <c r="N34" s="5">
        <f ca="1">RANDBETWEEN(5,10)</f>
        <v>7</v>
      </c>
      <c r="O34" s="5">
        <f ca="1">RANDBETWEEN(0,5)</f>
        <v>4</v>
      </c>
    </row>
    <row r="35" spans="1:15" s="4" customFormat="1" ht="27" x14ac:dyDescent="0.5">
      <c r="A35" s="21">
        <f t="shared" si="0"/>
        <v>31</v>
      </c>
      <c r="B35" s="22" t="str">
        <f ca="1">E35&amp;" - "&amp;F35&amp;" = ____"</f>
        <v>19 - 4 = ____</v>
      </c>
      <c r="C35" s="23"/>
      <c r="D35" s="24">
        <f ca="1">E35-F35</f>
        <v>15</v>
      </c>
      <c r="E35" s="5">
        <f ca="1">RANDBETWEEN(11,20)</f>
        <v>19</v>
      </c>
      <c r="F35" s="5">
        <f ca="1">RANDBETWEEN(0,10)</f>
        <v>4</v>
      </c>
      <c r="J35" s="21">
        <f t="shared" si="1"/>
        <v>31</v>
      </c>
      <c r="K35" s="22" t="str">
        <f ca="1">N35&amp;" - "&amp;O35&amp;" = ____"</f>
        <v>14 - 3 = ____</v>
      </c>
      <c r="L35" s="23"/>
      <c r="M35" s="24">
        <f ca="1">N35-O35</f>
        <v>11</v>
      </c>
      <c r="N35" s="5">
        <f ca="1">RANDBETWEEN(11,20)</f>
        <v>14</v>
      </c>
      <c r="O35" s="5">
        <f ca="1">RANDBETWEEN(0,10)</f>
        <v>3</v>
      </c>
    </row>
    <row r="36" spans="1:15" s="4" customFormat="1" ht="27" x14ac:dyDescent="0.5">
      <c r="A36" s="21">
        <f t="shared" si="0"/>
        <v>32</v>
      </c>
      <c r="B36" s="22" t="str">
        <f ca="1">"le complément à 5 de "&amp;E36&amp;" est ____"</f>
        <v>le complément à 5 de 2 est ____</v>
      </c>
      <c r="C36" s="23"/>
      <c r="D36" s="24">
        <f ca="1">F36-E36</f>
        <v>3</v>
      </c>
      <c r="E36" s="5">
        <f ca="1">RANDBETWEEN(0,5)</f>
        <v>2</v>
      </c>
      <c r="F36" s="5">
        <v>5</v>
      </c>
      <c r="J36" s="21">
        <f t="shared" si="1"/>
        <v>32</v>
      </c>
      <c r="K36" s="22" t="str">
        <f ca="1">"le complément à 5 de "&amp;N36&amp;" est ____"</f>
        <v>le complément à 5 de 3 est ____</v>
      </c>
      <c r="L36" s="23"/>
      <c r="M36" s="24">
        <f ca="1">O36-N36</f>
        <v>2</v>
      </c>
      <c r="N36" s="5">
        <f ca="1">RANDBETWEEN(0,5)</f>
        <v>3</v>
      </c>
      <c r="O36" s="5">
        <v>5</v>
      </c>
    </row>
    <row r="37" spans="1:15" s="4" customFormat="1" ht="27" x14ac:dyDescent="0.5">
      <c r="A37" s="21">
        <f t="shared" si="0"/>
        <v>33</v>
      </c>
      <c r="B37" s="22" t="str">
        <f ca="1">"la différence entre "&amp;E37&amp;" et 5 est ____"</f>
        <v>la différence entre 9 et 5 est ____</v>
      </c>
      <c r="C37" s="23"/>
      <c r="D37" s="24">
        <f ca="1">E37-F37</f>
        <v>4</v>
      </c>
      <c r="E37" s="5">
        <f ca="1">RANDBETWEEN(5,10)</f>
        <v>9</v>
      </c>
      <c r="F37" s="5">
        <v>5</v>
      </c>
      <c r="J37" s="21">
        <f t="shared" si="1"/>
        <v>33</v>
      </c>
      <c r="K37" s="22" t="str">
        <f ca="1">"la différence entre "&amp;N37&amp;" et 5 est ____"</f>
        <v>la différence entre 7 et 5 est ____</v>
      </c>
      <c r="L37" s="23"/>
      <c r="M37" s="24">
        <f ca="1">N37-O37</f>
        <v>2</v>
      </c>
      <c r="N37" s="5">
        <f ca="1">RANDBETWEEN(5,10)</f>
        <v>7</v>
      </c>
      <c r="O37" s="5">
        <v>5</v>
      </c>
    </row>
    <row r="38" spans="1:15" s="4" customFormat="1" ht="27" x14ac:dyDescent="0.5">
      <c r="A38" s="21">
        <f t="shared" si="0"/>
        <v>34</v>
      </c>
      <c r="B38" s="22" t="str">
        <f ca="1">E38&amp;" pour aller à "&amp;F38&amp;" : ____"</f>
        <v>4 pour aller à 10 : ____</v>
      </c>
      <c r="C38" s="23"/>
      <c r="D38" s="24">
        <f ca="1">F38-E38</f>
        <v>6</v>
      </c>
      <c r="E38" s="5">
        <f ca="1">RANDBETWEEN(0,10)</f>
        <v>4</v>
      </c>
      <c r="F38" s="5">
        <v>10</v>
      </c>
      <c r="J38" s="21">
        <f t="shared" si="1"/>
        <v>34</v>
      </c>
      <c r="K38" s="22" t="str">
        <f ca="1">N38&amp;" pour aller à "&amp;O38&amp;" : ____"</f>
        <v>9 pour aller à 10 : ____</v>
      </c>
      <c r="L38" s="23"/>
      <c r="M38" s="24">
        <f ca="1">O38-N38</f>
        <v>1</v>
      </c>
      <c r="N38" s="5">
        <f ca="1">RANDBETWEEN(0,10)</f>
        <v>9</v>
      </c>
      <c r="O38" s="5">
        <v>10</v>
      </c>
    </row>
    <row r="39" spans="1:15" s="4" customFormat="1" ht="27" x14ac:dyDescent="0.5">
      <c r="A39" s="21">
        <f t="shared" si="0"/>
        <v>35</v>
      </c>
      <c r="B39" s="22" t="str">
        <f ca="1">E39&amp;" x "&amp;F39&amp;" = ____"</f>
        <v>70 x 10 = ____</v>
      </c>
      <c r="C39" s="23"/>
      <c r="D39" s="24">
        <f ca="1">E39*F39</f>
        <v>700</v>
      </c>
      <c r="E39" s="5">
        <f ca="1">RANDBETWEEN(11,99)</f>
        <v>70</v>
      </c>
      <c r="F39" s="5">
        <v>10</v>
      </c>
      <c r="J39" s="21">
        <f t="shared" si="1"/>
        <v>35</v>
      </c>
      <c r="K39" s="22" t="str">
        <f ca="1">N39&amp;" x "&amp;O39&amp;" = ____"</f>
        <v>72 x 10 = ____</v>
      </c>
      <c r="L39" s="23"/>
      <c r="M39" s="24">
        <f ca="1">N39*O39</f>
        <v>720</v>
      </c>
      <c r="N39" s="5">
        <f ca="1">RANDBETWEEN(11,99)</f>
        <v>72</v>
      </c>
      <c r="O39" s="5">
        <v>10</v>
      </c>
    </row>
    <row r="40" spans="1:15" s="4" customFormat="1" ht="27" x14ac:dyDescent="0.5">
      <c r="A40" s="21">
        <f t="shared" ref="A40:A46" si="2">A39+1</f>
        <v>36</v>
      </c>
      <c r="B40" s="22" t="str">
        <f ca="1">E40&amp;" + "&amp;F40&amp;" = ____"</f>
        <v>10 + 4 = ____</v>
      </c>
      <c r="C40" s="23"/>
      <c r="D40" s="24">
        <f ca="1">E40+F40</f>
        <v>14</v>
      </c>
      <c r="E40" s="5">
        <f ca="1">RANDBETWEEN(0,10)</f>
        <v>10</v>
      </c>
      <c r="F40" s="5">
        <f ca="1">RANDBETWEEN(1,10)</f>
        <v>4</v>
      </c>
      <c r="J40" s="21">
        <f t="shared" si="1"/>
        <v>36</v>
      </c>
      <c r="K40" s="22" t="str">
        <f ca="1">N40&amp;" + "&amp;O40&amp;" = ____"</f>
        <v>2 + 10 = ____</v>
      </c>
      <c r="L40" s="23"/>
      <c r="M40" s="24">
        <f ca="1">N40+O40</f>
        <v>12</v>
      </c>
      <c r="N40" s="5">
        <f ca="1">RANDBETWEEN(0,10)</f>
        <v>2</v>
      </c>
      <c r="O40" s="5">
        <f ca="1">RANDBETWEEN(1,10)</f>
        <v>10</v>
      </c>
    </row>
    <row r="41" spans="1:15" s="4" customFormat="1" ht="27" x14ac:dyDescent="0.5">
      <c r="A41" s="21">
        <f t="shared" si="2"/>
        <v>37</v>
      </c>
      <c r="B41" s="22" t="str">
        <f ca="1">E41&amp;" - "&amp;F41&amp;" = ____"</f>
        <v>5 - 1 = ____</v>
      </c>
      <c r="C41" s="23"/>
      <c r="D41" s="24">
        <f ca="1">E41-F41</f>
        <v>4</v>
      </c>
      <c r="E41" s="5">
        <f ca="1">RANDBETWEEN(5,10)</f>
        <v>5</v>
      </c>
      <c r="F41" s="5">
        <f ca="1">RANDBETWEEN(0,5)</f>
        <v>1</v>
      </c>
      <c r="J41" s="21">
        <f t="shared" si="1"/>
        <v>37</v>
      </c>
      <c r="K41" s="22" t="str">
        <f ca="1">N41&amp;" - "&amp;O41&amp;" = ____"</f>
        <v>9 - 2 = ____</v>
      </c>
      <c r="L41" s="23"/>
      <c r="M41" s="24">
        <f ca="1">N41-O41</f>
        <v>7</v>
      </c>
      <c r="N41" s="5">
        <f ca="1">RANDBETWEEN(5,10)</f>
        <v>9</v>
      </c>
      <c r="O41" s="5">
        <f ca="1">RANDBETWEEN(0,5)</f>
        <v>2</v>
      </c>
    </row>
    <row r="42" spans="1:15" s="4" customFormat="1" ht="27" x14ac:dyDescent="0.5">
      <c r="A42" s="21">
        <f t="shared" si="2"/>
        <v>38</v>
      </c>
      <c r="B42" s="22" t="str">
        <f ca="1">E42&amp;" - "&amp;F42&amp;" = ____"</f>
        <v>19 - 1 = ____</v>
      </c>
      <c r="C42" s="23"/>
      <c r="D42" s="24">
        <f ca="1">E42-F42</f>
        <v>18</v>
      </c>
      <c r="E42" s="5">
        <f ca="1">RANDBETWEEN(11,20)</f>
        <v>19</v>
      </c>
      <c r="F42" s="5">
        <f ca="1">RANDBETWEEN(0,10)</f>
        <v>1</v>
      </c>
      <c r="J42" s="21">
        <f t="shared" si="1"/>
        <v>38</v>
      </c>
      <c r="K42" s="22" t="str">
        <f ca="1">N42&amp;" - "&amp;O42&amp;" = ____"</f>
        <v>13 - 9 = ____</v>
      </c>
      <c r="L42" s="23"/>
      <c r="M42" s="24">
        <f ca="1">N42-O42</f>
        <v>4</v>
      </c>
      <c r="N42" s="5">
        <f ca="1">RANDBETWEEN(11,20)</f>
        <v>13</v>
      </c>
      <c r="O42" s="5">
        <f ca="1">RANDBETWEEN(0,10)</f>
        <v>9</v>
      </c>
    </row>
    <row r="43" spans="1:15" s="4" customFormat="1" ht="27" x14ac:dyDescent="0.5">
      <c r="A43" s="21">
        <f t="shared" si="2"/>
        <v>39</v>
      </c>
      <c r="B43" s="22" t="str">
        <f ca="1">"le complément à 5 de "&amp;E43&amp;" est ____"</f>
        <v>le complément à 5 de 3 est ____</v>
      </c>
      <c r="C43" s="23"/>
      <c r="D43" s="24">
        <f ca="1">F43-E43</f>
        <v>2</v>
      </c>
      <c r="E43" s="5">
        <f ca="1">RANDBETWEEN(0,5)</f>
        <v>3</v>
      </c>
      <c r="F43" s="5">
        <v>5</v>
      </c>
      <c r="J43" s="21">
        <f t="shared" si="1"/>
        <v>39</v>
      </c>
      <c r="K43" s="22" t="str">
        <f ca="1">"le complément à 5 de "&amp;N43&amp;" est ____"</f>
        <v>le complément à 5 de 5 est ____</v>
      </c>
      <c r="L43" s="23"/>
      <c r="M43" s="24">
        <f ca="1">O43-N43</f>
        <v>0</v>
      </c>
      <c r="N43" s="5">
        <f ca="1">RANDBETWEEN(0,5)</f>
        <v>5</v>
      </c>
      <c r="O43" s="5">
        <v>5</v>
      </c>
    </row>
    <row r="44" spans="1:15" s="4" customFormat="1" ht="27" x14ac:dyDescent="0.5">
      <c r="A44" s="21">
        <f t="shared" si="2"/>
        <v>40</v>
      </c>
      <c r="B44" s="22" t="str">
        <f ca="1">"la différence entre "&amp;E44&amp;" et 5 est ____"</f>
        <v>la différence entre 5 et 5 est ____</v>
      </c>
      <c r="C44" s="23"/>
      <c r="D44" s="24">
        <f ca="1">E44-F44</f>
        <v>0</v>
      </c>
      <c r="E44" s="5">
        <f ca="1">RANDBETWEEN(5,10)</f>
        <v>5</v>
      </c>
      <c r="F44" s="5">
        <v>5</v>
      </c>
      <c r="J44" s="21">
        <f t="shared" si="1"/>
        <v>40</v>
      </c>
      <c r="K44" s="22" t="str">
        <f ca="1">"la différence entre "&amp;N44&amp;" et 5 est ____"</f>
        <v>la différence entre 10 et 5 est ____</v>
      </c>
      <c r="L44" s="23"/>
      <c r="M44" s="24">
        <f ca="1">N44-O44</f>
        <v>5</v>
      </c>
      <c r="N44" s="5">
        <f ca="1">RANDBETWEEN(5,10)</f>
        <v>10</v>
      </c>
      <c r="O44" s="5">
        <v>5</v>
      </c>
    </row>
    <row r="45" spans="1:15" s="4" customFormat="1" ht="27" x14ac:dyDescent="0.5">
      <c r="A45" s="21">
        <f t="shared" si="2"/>
        <v>41</v>
      </c>
      <c r="B45" s="22" t="str">
        <f ca="1">E45&amp;" pour aller à "&amp;F45&amp;" : ____"</f>
        <v>6 pour aller à 10 : ____</v>
      </c>
      <c r="C45" s="23"/>
      <c r="D45" s="24">
        <f ca="1">F45-E45</f>
        <v>4</v>
      </c>
      <c r="E45" s="5">
        <f ca="1">RANDBETWEEN(0,10)</f>
        <v>6</v>
      </c>
      <c r="F45" s="5">
        <v>10</v>
      </c>
      <c r="J45" s="21">
        <f t="shared" si="1"/>
        <v>41</v>
      </c>
      <c r="K45" s="22" t="str">
        <f ca="1">N45&amp;" pour aller à "&amp;O45&amp;" : ____"</f>
        <v>6 pour aller à 10 : ____</v>
      </c>
      <c r="L45" s="23"/>
      <c r="M45" s="24">
        <f ca="1">O45-N45</f>
        <v>4</v>
      </c>
      <c r="N45" s="5">
        <f ca="1">RANDBETWEEN(0,10)</f>
        <v>6</v>
      </c>
      <c r="O45" s="5">
        <v>10</v>
      </c>
    </row>
    <row r="46" spans="1:15" s="4" customFormat="1" ht="27" x14ac:dyDescent="0.5">
      <c r="A46" s="21">
        <f t="shared" si="2"/>
        <v>42</v>
      </c>
      <c r="B46" s="22" t="str">
        <f ca="1">E46&amp;" x "&amp;F46&amp;" = ____"</f>
        <v>64 x 10 = ____</v>
      </c>
      <c r="C46" s="23"/>
      <c r="D46" s="24">
        <f ca="1">E46*F46</f>
        <v>640</v>
      </c>
      <c r="E46" s="5">
        <f ca="1">RANDBETWEEN(11,99)</f>
        <v>64</v>
      </c>
      <c r="F46" s="5">
        <v>10</v>
      </c>
      <c r="J46" s="21">
        <f t="shared" si="1"/>
        <v>42</v>
      </c>
      <c r="K46" s="22" t="str">
        <f ca="1">N46&amp;" x "&amp;O46&amp;" = ____"</f>
        <v>58 x 10 = ____</v>
      </c>
      <c r="L46" s="23"/>
      <c r="M46" s="24">
        <f ca="1">N46*O46</f>
        <v>580</v>
      </c>
      <c r="N46" s="5">
        <f ca="1">RANDBETWEEN(11,99)</f>
        <v>58</v>
      </c>
      <c r="O46" s="5">
        <v>10</v>
      </c>
    </row>
    <row r="47" spans="1:15" s="4" customFormat="1" ht="27" x14ac:dyDescent="0.5">
      <c r="A47" s="21">
        <f t="shared" ref="A47:A53" si="3">A46+1</f>
        <v>43</v>
      </c>
      <c r="B47" s="22" t="str">
        <f ca="1">E47&amp;" + "&amp;F47&amp;" = ____"</f>
        <v>4 + 4 = ____</v>
      </c>
      <c r="C47" s="23"/>
      <c r="D47" s="24">
        <f ca="1">E47+F47</f>
        <v>8</v>
      </c>
      <c r="E47" s="5">
        <f ca="1">RANDBETWEEN(0,10)</f>
        <v>4</v>
      </c>
      <c r="F47" s="5">
        <f ca="1">RANDBETWEEN(1,10)</f>
        <v>4</v>
      </c>
      <c r="J47" s="21">
        <f t="shared" si="1"/>
        <v>43</v>
      </c>
      <c r="K47" s="22" t="str">
        <f ca="1">N47&amp;" + "&amp;O47&amp;" = ____"</f>
        <v>6 + 2 = ____</v>
      </c>
      <c r="L47" s="23"/>
      <c r="M47" s="24">
        <f ca="1">N47+O47</f>
        <v>8</v>
      </c>
      <c r="N47" s="5">
        <f ca="1">RANDBETWEEN(0,10)</f>
        <v>6</v>
      </c>
      <c r="O47" s="5">
        <f ca="1">RANDBETWEEN(1,10)</f>
        <v>2</v>
      </c>
    </row>
    <row r="48" spans="1:15" s="4" customFormat="1" ht="27" x14ac:dyDescent="0.5">
      <c r="A48" s="21">
        <f t="shared" si="3"/>
        <v>44</v>
      </c>
      <c r="B48" s="22" t="str">
        <f ca="1">E48&amp;" - "&amp;F48&amp;" = ____"</f>
        <v>7 - 0 = ____</v>
      </c>
      <c r="C48" s="23"/>
      <c r="D48" s="24">
        <f ca="1">E48-F48</f>
        <v>7</v>
      </c>
      <c r="E48" s="5">
        <f ca="1">RANDBETWEEN(5,10)</f>
        <v>7</v>
      </c>
      <c r="F48" s="5">
        <f ca="1">RANDBETWEEN(0,5)</f>
        <v>0</v>
      </c>
      <c r="J48" s="21">
        <f t="shared" si="1"/>
        <v>44</v>
      </c>
      <c r="K48" s="22" t="str">
        <f ca="1">N48&amp;" - "&amp;O48&amp;" = ____"</f>
        <v>6 - 3 = ____</v>
      </c>
      <c r="L48" s="23"/>
      <c r="M48" s="24">
        <f ca="1">N48-O48</f>
        <v>3</v>
      </c>
      <c r="N48" s="5">
        <f ca="1">RANDBETWEEN(5,10)</f>
        <v>6</v>
      </c>
      <c r="O48" s="5">
        <f ca="1">RANDBETWEEN(0,5)</f>
        <v>3</v>
      </c>
    </row>
    <row r="49" spans="1:18" s="4" customFormat="1" ht="27" x14ac:dyDescent="0.5">
      <c r="A49" s="21">
        <f t="shared" si="3"/>
        <v>45</v>
      </c>
      <c r="B49" s="22" t="str">
        <f ca="1">E49&amp;" - "&amp;F49&amp;" = ____"</f>
        <v>18 - 3 = ____</v>
      </c>
      <c r="C49" s="23"/>
      <c r="D49" s="24">
        <f ca="1">E49-F49</f>
        <v>15</v>
      </c>
      <c r="E49" s="5">
        <f ca="1">RANDBETWEEN(11,20)</f>
        <v>18</v>
      </c>
      <c r="F49" s="5">
        <f ca="1">RANDBETWEEN(0,10)</f>
        <v>3</v>
      </c>
      <c r="J49" s="21">
        <f t="shared" si="1"/>
        <v>45</v>
      </c>
      <c r="K49" s="22" t="str">
        <f ca="1">N49&amp;" - "&amp;O49&amp;" = ____"</f>
        <v>18 - 9 = ____</v>
      </c>
      <c r="L49" s="23"/>
      <c r="M49" s="24">
        <f ca="1">N49-O49</f>
        <v>9</v>
      </c>
      <c r="N49" s="5">
        <f ca="1">RANDBETWEEN(11,20)</f>
        <v>18</v>
      </c>
      <c r="O49" s="5">
        <f ca="1">RANDBETWEEN(0,10)</f>
        <v>9</v>
      </c>
    </row>
    <row r="50" spans="1:18" s="4" customFormat="1" ht="27" x14ac:dyDescent="0.5">
      <c r="A50" s="21">
        <f t="shared" si="3"/>
        <v>46</v>
      </c>
      <c r="B50" s="22" t="str">
        <f ca="1">"le complément à 5 de "&amp;E50&amp;" est ____"</f>
        <v>le complément à 5 de 1 est ____</v>
      </c>
      <c r="C50" s="23"/>
      <c r="D50" s="24">
        <f ca="1">F50-E50</f>
        <v>4</v>
      </c>
      <c r="E50" s="5">
        <f ca="1">RANDBETWEEN(0,5)</f>
        <v>1</v>
      </c>
      <c r="F50" s="5">
        <v>5</v>
      </c>
      <c r="J50" s="21">
        <f t="shared" si="1"/>
        <v>46</v>
      </c>
      <c r="K50" s="22" t="str">
        <f ca="1">"le complément à 5 de "&amp;N50&amp;" est ____"</f>
        <v>le complément à 5 de 3 est ____</v>
      </c>
      <c r="L50" s="23"/>
      <c r="M50" s="24">
        <f ca="1">O50-N50</f>
        <v>2</v>
      </c>
      <c r="N50" s="5">
        <f ca="1">RANDBETWEEN(0,5)</f>
        <v>3</v>
      </c>
      <c r="O50" s="5">
        <v>5</v>
      </c>
    </row>
    <row r="51" spans="1:18" s="4" customFormat="1" ht="27" x14ac:dyDescent="0.5">
      <c r="A51" s="21">
        <f t="shared" si="3"/>
        <v>47</v>
      </c>
      <c r="B51" s="22" t="str">
        <f ca="1">"la différence entre "&amp;E51&amp;" et 5 est ____"</f>
        <v>la différence entre 6 et 5 est ____</v>
      </c>
      <c r="C51" s="23"/>
      <c r="D51" s="24">
        <f ca="1">E51-F51</f>
        <v>1</v>
      </c>
      <c r="E51" s="5">
        <f ca="1">RANDBETWEEN(5,10)</f>
        <v>6</v>
      </c>
      <c r="F51" s="5">
        <v>5</v>
      </c>
      <c r="J51" s="21">
        <f t="shared" si="1"/>
        <v>47</v>
      </c>
      <c r="K51" s="22" t="str">
        <f ca="1">"la différence entre "&amp;N51&amp;" et 5 est ____"</f>
        <v>la différence entre 10 et 5 est ____</v>
      </c>
      <c r="L51" s="23"/>
      <c r="M51" s="24">
        <f ca="1">N51-O51</f>
        <v>5</v>
      </c>
      <c r="N51" s="5">
        <f ca="1">RANDBETWEEN(5,10)</f>
        <v>10</v>
      </c>
      <c r="O51" s="5">
        <v>5</v>
      </c>
    </row>
    <row r="52" spans="1:18" s="4" customFormat="1" ht="27" x14ac:dyDescent="0.5">
      <c r="A52" s="21">
        <f t="shared" si="3"/>
        <v>48</v>
      </c>
      <c r="B52" s="22" t="str">
        <f ca="1">E52&amp;" pour aller à "&amp;F52&amp;" : ____"</f>
        <v>10 pour aller à 10 : ____</v>
      </c>
      <c r="C52" s="23"/>
      <c r="D52" s="24">
        <f ca="1">F52-E52</f>
        <v>0</v>
      </c>
      <c r="E52" s="5">
        <f ca="1">RANDBETWEEN(0,10)</f>
        <v>10</v>
      </c>
      <c r="F52" s="5">
        <v>10</v>
      </c>
      <c r="J52" s="21">
        <f t="shared" si="1"/>
        <v>48</v>
      </c>
      <c r="K52" s="22" t="str">
        <f ca="1">N52&amp;" pour aller à "&amp;O52&amp;" : ____"</f>
        <v>3 pour aller à 10 : ____</v>
      </c>
      <c r="L52" s="23"/>
      <c r="M52" s="24">
        <f ca="1">O52-N52</f>
        <v>7</v>
      </c>
      <c r="N52" s="5">
        <f ca="1">RANDBETWEEN(0,10)</f>
        <v>3</v>
      </c>
      <c r="O52" s="5">
        <v>10</v>
      </c>
    </row>
    <row r="53" spans="1:18" s="4" customFormat="1" ht="27" x14ac:dyDescent="0.5">
      <c r="A53" s="21">
        <f t="shared" si="3"/>
        <v>49</v>
      </c>
      <c r="B53" s="22" t="str">
        <f ca="1">E53&amp;" x "&amp;F53&amp;" = ____"</f>
        <v>74 x 10 = ____</v>
      </c>
      <c r="C53" s="23"/>
      <c r="D53" s="24">
        <f ca="1">E53*F53</f>
        <v>740</v>
      </c>
      <c r="E53" s="5">
        <f ca="1">RANDBETWEEN(11,99)</f>
        <v>74</v>
      </c>
      <c r="F53" s="5">
        <v>10</v>
      </c>
      <c r="J53" s="21">
        <f t="shared" si="1"/>
        <v>49</v>
      </c>
      <c r="K53" s="22" t="str">
        <f ca="1">N53&amp;" x "&amp;O53&amp;" = ____"</f>
        <v>26 x 10 = ____</v>
      </c>
      <c r="L53" s="23"/>
      <c r="M53" s="24">
        <f ca="1">N53*O53</f>
        <v>260</v>
      </c>
      <c r="N53" s="5">
        <f ca="1">RANDBETWEEN(11,99)</f>
        <v>26</v>
      </c>
      <c r="O53" s="5">
        <v>10</v>
      </c>
    </row>
    <row r="54" spans="1:18" ht="24" x14ac:dyDescent="0.45">
      <c r="A54" s="12"/>
      <c r="B54" s="13"/>
      <c r="C54" s="11"/>
      <c r="D54" s="11"/>
      <c r="E54" s="3"/>
      <c r="F54" s="3"/>
      <c r="G54" s="3"/>
      <c r="H54" s="3"/>
      <c r="I54" s="3"/>
      <c r="J54" s="12"/>
      <c r="K54" s="13"/>
      <c r="L54" s="11"/>
      <c r="M54" s="11"/>
      <c r="N54" s="3"/>
      <c r="O54" s="3"/>
      <c r="P54" s="3"/>
      <c r="Q54" s="3"/>
      <c r="R54" s="3"/>
    </row>
    <row r="55" spans="1:18" x14ac:dyDescent="0.4">
      <c r="A55" s="14"/>
      <c r="B55" s="15"/>
      <c r="C55" s="16"/>
      <c r="D55" s="16"/>
      <c r="J55" s="14"/>
      <c r="K55" s="15"/>
      <c r="L55" s="16"/>
      <c r="M55" s="16"/>
    </row>
    <row r="56" spans="1:18" x14ac:dyDescent="0.4">
      <c r="A56" s="14"/>
      <c r="B56" s="15"/>
      <c r="C56" s="16"/>
      <c r="D56" s="16"/>
      <c r="J56" s="14"/>
      <c r="K56" s="15"/>
      <c r="L56" s="16"/>
      <c r="M56" s="16"/>
    </row>
    <row r="57" spans="1:18" x14ac:dyDescent="0.4">
      <c r="A57" s="14"/>
      <c r="B57" s="15"/>
      <c r="C57" s="16"/>
      <c r="D57" s="16"/>
      <c r="J57" s="14"/>
      <c r="K57" s="15"/>
      <c r="L57" s="16"/>
      <c r="M57" s="16"/>
    </row>
    <row r="58" spans="1:18" x14ac:dyDescent="0.4">
      <c r="A58" s="14"/>
      <c r="B58" s="15"/>
      <c r="C58" s="16"/>
      <c r="D58" s="16"/>
      <c r="J58" s="14"/>
      <c r="K58" s="15"/>
      <c r="L58" s="16"/>
      <c r="M58" s="16"/>
    </row>
    <row r="59" spans="1:18" ht="20.25" thickBot="1" x14ac:dyDescent="0.45">
      <c r="A59" s="17"/>
      <c r="B59" s="18"/>
      <c r="C59" s="19"/>
      <c r="D59" s="19"/>
      <c r="J59" s="17"/>
      <c r="K59" s="18"/>
      <c r="L59" s="19"/>
      <c r="M59" s="19"/>
    </row>
    <row r="60" spans="1:18" ht="20.25" thickTop="1" x14ac:dyDescent="0.4"/>
  </sheetData>
  <mergeCells count="4">
    <mergeCell ref="J2:L2"/>
    <mergeCell ref="J3:L3"/>
    <mergeCell ref="A2:C2"/>
    <mergeCell ref="A3:C3"/>
  </mergeCells>
  <printOptions horizontalCentered="1" verticalCentered="1"/>
  <pageMargins left="0.39370078740157483" right="0.39370078740157483" top="0.39370078740157483" bottom="0.39370078740157483" header="0" footer="0.19685039370078741"/>
  <pageSetup paperSize="9" scale="52" fitToWidth="0" orientation="portrait" r:id="rId1"/>
  <headerFooter>
    <oddFooter>&amp;R&amp;11http://laclassedejenny.eklablog.com</oddFooter>
  </headerFooter>
  <ignoredErrors>
    <ignoredError sqref="D8 E2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zoomScale="70" zoomScaleNormal="70" zoomScalePageLayoutView="30" workbookViewId="0">
      <selection activeCell="A28" sqref="A28:XFD28"/>
    </sheetView>
  </sheetViews>
  <sheetFormatPr baseColWidth="10" defaultRowHeight="19.5" x14ac:dyDescent="0.4"/>
  <cols>
    <col min="1" max="1" width="5.19921875" customWidth="1"/>
    <col min="2" max="2" width="24.09765625" customWidth="1"/>
    <col min="3" max="3" width="1.796875" customWidth="1"/>
    <col min="4" max="4" width="10.59765625" customWidth="1"/>
    <col min="5" max="8" width="10.59765625" hidden="1" customWidth="1"/>
    <col min="9" max="9" width="5" customWidth="1"/>
    <col min="10" max="10" width="5.19921875" customWidth="1"/>
    <col min="11" max="11" width="24.09765625" customWidth="1"/>
    <col min="12" max="12" width="1.796875" customWidth="1"/>
    <col min="13" max="13" width="10.59765625" customWidth="1"/>
    <col min="14" max="17" width="14.796875" hidden="1" customWidth="1"/>
    <col min="18" max="18" width="4.8984375" customWidth="1"/>
    <col min="19" max="19" width="5.19921875" customWidth="1"/>
    <col min="20" max="20" width="24.19921875" customWidth="1"/>
    <col min="21" max="21" width="1.796875" customWidth="1"/>
    <col min="22" max="22" width="10.59765625" customWidth="1"/>
    <col min="23" max="26" width="14.796875" hidden="1" customWidth="1"/>
    <col min="27" max="27" width="5" customWidth="1"/>
    <col min="28" max="28" width="5.19921875" customWidth="1"/>
    <col min="29" max="29" width="24.09765625" customWidth="1"/>
    <col min="30" max="30" width="1.796875" customWidth="1"/>
    <col min="31" max="31" width="10.59765625" customWidth="1"/>
    <col min="32" max="35" width="14.796875" hidden="1" customWidth="1"/>
    <col min="36" max="36" width="4.8984375" customWidth="1"/>
  </cols>
  <sheetData>
    <row r="1" spans="1:35" ht="20.25" thickBot="1" x14ac:dyDescent="0.45">
      <c r="G1">
        <f ca="1">RAND()</f>
        <v>0.96487323352241705</v>
      </c>
      <c r="H1">
        <f ca="1">ROUND(+G1*1000,0)</f>
        <v>965</v>
      </c>
      <c r="P1">
        <f ca="1">RAND()</f>
        <v>0.54319863141771196</v>
      </c>
      <c r="Q1">
        <f ca="1">ROUND(+P1*1000,0)</f>
        <v>543</v>
      </c>
      <c r="Y1">
        <f ca="1">RAND()</f>
        <v>0.34176121568296636</v>
      </c>
      <c r="Z1">
        <f ca="1">ROUND(+Y1*1000,0)</f>
        <v>342</v>
      </c>
      <c r="AH1">
        <f ca="1">RAND()</f>
        <v>2.7667251291589867E-2</v>
      </c>
      <c r="AI1">
        <f ca="1">ROUND(+AH1*1000,0)</f>
        <v>28</v>
      </c>
    </row>
    <row r="2" spans="1:35" s="1" customFormat="1" ht="52.5" customHeight="1" thickTop="1" thickBot="1" x14ac:dyDescent="0.45">
      <c r="A2" s="98" t="str">
        <f ca="1">"Entraînement                                                    Ceinture orange (série "&amp;H1&amp;")"</f>
        <v>Entraînement                                                    Ceinture orange (série 965)</v>
      </c>
      <c r="B2" s="99"/>
      <c r="C2" s="100"/>
      <c r="D2" s="44" t="s">
        <v>0</v>
      </c>
      <c r="J2" s="98" t="str">
        <f ca="1">"Entraînement                                                    Ceinture orange (série "&amp;Q1&amp;")"</f>
        <v>Entraînement                                                    Ceinture orange (série 543)</v>
      </c>
      <c r="K2" s="99"/>
      <c r="L2" s="100"/>
      <c r="M2" s="44" t="s">
        <v>0</v>
      </c>
      <c r="S2" s="98" t="str">
        <f ca="1">"Entraînement                                                    Ceinture orange (série "&amp;Z1&amp;")"</f>
        <v>Entraînement                                                    Ceinture orange (série 342)</v>
      </c>
      <c r="T2" s="99"/>
      <c r="U2" s="100"/>
      <c r="V2" s="44" t="s">
        <v>0</v>
      </c>
      <c r="AB2" s="98" t="str">
        <f ca="1">"Entraînement                                                    Ceinture orange (série "&amp;AI1&amp;")"</f>
        <v>Entraînement                                                    Ceinture orange (série 28)</v>
      </c>
      <c r="AC2" s="99"/>
      <c r="AD2" s="100"/>
      <c r="AE2" s="44" t="s">
        <v>0</v>
      </c>
    </row>
    <row r="3" spans="1:35" s="1" customFormat="1" ht="52.5" customHeight="1" thickTop="1" thickBot="1" x14ac:dyDescent="0.45">
      <c r="A3" s="95" t="s">
        <v>16</v>
      </c>
      <c r="B3" s="96"/>
      <c r="C3" s="97"/>
      <c r="D3" s="45" t="str">
        <f ca="1">"série "&amp;H1&amp;""</f>
        <v>série 965</v>
      </c>
      <c r="J3" s="95" t="s">
        <v>17</v>
      </c>
      <c r="K3" s="96"/>
      <c r="L3" s="97"/>
      <c r="M3" s="45" t="str">
        <f ca="1">"série "&amp;Q1&amp;""</f>
        <v>série 543</v>
      </c>
      <c r="S3" s="95" t="s">
        <v>18</v>
      </c>
      <c r="T3" s="96"/>
      <c r="U3" s="97"/>
      <c r="V3" s="45" t="str">
        <f ca="1">"série "&amp;Z1&amp;""</f>
        <v>série 342</v>
      </c>
      <c r="AB3" s="95" t="s">
        <v>19</v>
      </c>
      <c r="AC3" s="96"/>
      <c r="AD3" s="97"/>
      <c r="AE3" s="45" t="str">
        <f ca="1">"série "&amp;AI1&amp;""</f>
        <v>série 28</v>
      </c>
    </row>
    <row r="4" spans="1:35" s="1" customFormat="1" ht="21.75" thickTop="1" x14ac:dyDescent="0.4">
      <c r="A4" s="46"/>
      <c r="B4" s="47"/>
      <c r="C4" s="48"/>
      <c r="D4" s="49"/>
      <c r="J4" s="46"/>
      <c r="K4" s="47"/>
      <c r="L4" s="48"/>
      <c r="M4" s="49"/>
      <c r="S4" s="46"/>
      <c r="T4" s="47"/>
      <c r="U4" s="48"/>
      <c r="V4" s="49"/>
      <c r="AB4" s="46"/>
      <c r="AC4" s="47"/>
      <c r="AD4" s="48"/>
      <c r="AE4" s="49"/>
    </row>
    <row r="5" spans="1:35" s="1" customFormat="1" ht="21" x14ac:dyDescent="0.4">
      <c r="A5" s="50">
        <v>1</v>
      </c>
      <c r="B5" s="51" t="str">
        <f ca="1">E5&amp;" x "&amp;F5&amp;" = ____"</f>
        <v>958 x 1000 = ____</v>
      </c>
      <c r="C5" s="52"/>
      <c r="D5" s="67">
        <f ca="1">E5*F5</f>
        <v>958000</v>
      </c>
      <c r="E5" s="68">
        <f ca="1">RANDBETWEEN(11,999)</f>
        <v>958</v>
      </c>
      <c r="F5" s="69" t="str">
        <f ca="1">CHOOSE(RANDBETWEEN(1,3),"10","100","1000")</f>
        <v>1000</v>
      </c>
      <c r="J5" s="50">
        <v>1</v>
      </c>
      <c r="K5" s="51" t="str">
        <f ca="1">N5&amp;" + "&amp;O5&amp;" = ____"</f>
        <v>130 + 110 = ____</v>
      </c>
      <c r="L5" s="52"/>
      <c r="M5" s="67">
        <f ca="1">N5+O5</f>
        <v>240</v>
      </c>
      <c r="N5" s="68">
        <f ca="1">RANDBETWEEN(1,19)*10</f>
        <v>130</v>
      </c>
      <c r="O5" s="68">
        <f ca="1">RANDBETWEEN(1,12)*10</f>
        <v>110</v>
      </c>
      <c r="S5" s="50">
        <v>1</v>
      </c>
      <c r="T5" s="51" t="str">
        <f ca="1">W5&amp;" - "&amp;X5&amp;" = ____"</f>
        <v>180 - 60 = ____</v>
      </c>
      <c r="U5" s="52"/>
      <c r="V5" s="67">
        <f ca="1">W5-X5</f>
        <v>120</v>
      </c>
      <c r="W5" s="68">
        <f ca="1">RANDBETWEEN(13,19)*10</f>
        <v>180</v>
      </c>
      <c r="X5" s="68">
        <f ca="1">RANDBETWEEN(1,12)*10</f>
        <v>60</v>
      </c>
      <c r="AB5" s="50">
        <v>1</v>
      </c>
      <c r="AC5" s="51" t="str">
        <f ca="1">AF5&amp;" + "&amp;AG5&amp;" = ____"</f>
        <v>188 + 10 = ____</v>
      </c>
      <c r="AD5" s="52"/>
      <c r="AE5" s="67">
        <f ca="1">AG5+AF5</f>
        <v>198</v>
      </c>
      <c r="AF5" s="68">
        <f ca="1">RANDBETWEEN(33,233)</f>
        <v>188</v>
      </c>
      <c r="AG5" s="68">
        <v>10</v>
      </c>
    </row>
    <row r="6" spans="1:35" s="1" customFormat="1" ht="21" x14ac:dyDescent="0.4">
      <c r="A6" s="50">
        <f>A5+1</f>
        <v>2</v>
      </c>
      <c r="B6" s="51" t="str">
        <f t="shared" ref="B6:B24" ca="1" si="0">E6&amp;" x "&amp;F6&amp;" = ____"</f>
        <v>658 x 1000 = ____</v>
      </c>
      <c r="C6" s="52"/>
      <c r="D6" s="67">
        <f t="shared" ref="D6:D24" ca="1" si="1">E6*F6</f>
        <v>658000</v>
      </c>
      <c r="E6" s="68">
        <f t="shared" ref="E6:E24" ca="1" si="2">RANDBETWEEN(11,999)</f>
        <v>658</v>
      </c>
      <c r="F6" s="69" t="str">
        <f t="shared" ref="F6:F24" ca="1" si="3">CHOOSE(RANDBETWEEN(1,3),"10","100","1000")</f>
        <v>1000</v>
      </c>
      <c r="J6" s="50">
        <f>J5+1</f>
        <v>2</v>
      </c>
      <c r="K6" s="51" t="str">
        <f t="shared" ref="K6:K24" ca="1" si="4">N6&amp;" + "&amp;O6&amp;" = ____"</f>
        <v>140 + 100 = ____</v>
      </c>
      <c r="L6" s="52"/>
      <c r="M6" s="67">
        <f t="shared" ref="M6:M24" ca="1" si="5">N6+O6</f>
        <v>240</v>
      </c>
      <c r="N6" s="68">
        <f t="shared" ref="N6:N24" ca="1" si="6">RANDBETWEEN(1,19)*10</f>
        <v>140</v>
      </c>
      <c r="O6" s="68">
        <f t="shared" ref="O6:O24" ca="1" si="7">RANDBETWEEN(1,12)*10</f>
        <v>100</v>
      </c>
      <c r="S6" s="50">
        <f>S5+1</f>
        <v>2</v>
      </c>
      <c r="T6" s="51" t="str">
        <f t="shared" ref="T6:T24" ca="1" si="8">W6&amp;" - "&amp;X6&amp;" = ____"</f>
        <v>130 - 20 = ____</v>
      </c>
      <c r="U6" s="52"/>
      <c r="V6" s="67">
        <f t="shared" ref="V6:V24" ca="1" si="9">W6-X6</f>
        <v>110</v>
      </c>
      <c r="W6" s="68">
        <f t="shared" ref="W6:W24" ca="1" si="10">RANDBETWEEN(13,19)*10</f>
        <v>130</v>
      </c>
      <c r="X6" s="68">
        <f t="shared" ref="X6:X24" ca="1" si="11">RANDBETWEEN(1,12)*10</f>
        <v>20</v>
      </c>
      <c r="AB6" s="50">
        <f>AB5+1</f>
        <v>2</v>
      </c>
      <c r="AC6" s="51" t="str">
        <f t="shared" ref="AC6:AC24" ca="1" si="12">AF6&amp;" + "&amp;AG6&amp;" = ____"</f>
        <v>61 + 10 = ____</v>
      </c>
      <c r="AD6" s="52"/>
      <c r="AE6" s="67">
        <f t="shared" ref="AE6:AE24" ca="1" si="13">AG6+AF6</f>
        <v>71</v>
      </c>
      <c r="AF6" s="68">
        <f t="shared" ref="AF6:AF24" ca="1" si="14">RANDBETWEEN(33,233)</f>
        <v>61</v>
      </c>
      <c r="AG6" s="68">
        <v>10</v>
      </c>
    </row>
    <row r="7" spans="1:35" s="1" customFormat="1" ht="21" x14ac:dyDescent="0.4">
      <c r="A7" s="50">
        <f>A6+1</f>
        <v>3</v>
      </c>
      <c r="B7" s="51" t="str">
        <f t="shared" ca="1" si="0"/>
        <v>933 x 10 = ____</v>
      </c>
      <c r="C7" s="52"/>
      <c r="D7" s="67">
        <f t="shared" ca="1" si="1"/>
        <v>9330</v>
      </c>
      <c r="E7" s="68">
        <f t="shared" ca="1" si="2"/>
        <v>933</v>
      </c>
      <c r="F7" s="69" t="str">
        <f t="shared" ca="1" si="3"/>
        <v>10</v>
      </c>
      <c r="J7" s="50">
        <f>J6+1</f>
        <v>3</v>
      </c>
      <c r="K7" s="51" t="str">
        <f t="shared" ca="1" si="4"/>
        <v>40 + 120 = ____</v>
      </c>
      <c r="L7" s="52"/>
      <c r="M7" s="67">
        <f t="shared" ca="1" si="5"/>
        <v>160</v>
      </c>
      <c r="N7" s="68">
        <f t="shared" ca="1" si="6"/>
        <v>40</v>
      </c>
      <c r="O7" s="68">
        <f t="shared" ca="1" si="7"/>
        <v>120</v>
      </c>
      <c r="S7" s="50">
        <f>S6+1</f>
        <v>3</v>
      </c>
      <c r="T7" s="51" t="str">
        <f t="shared" ca="1" si="8"/>
        <v>160 - 10 = ____</v>
      </c>
      <c r="U7" s="52"/>
      <c r="V7" s="67">
        <f t="shared" ca="1" si="9"/>
        <v>150</v>
      </c>
      <c r="W7" s="68">
        <f t="shared" ca="1" si="10"/>
        <v>160</v>
      </c>
      <c r="X7" s="68">
        <f t="shared" ca="1" si="11"/>
        <v>10</v>
      </c>
      <c r="AB7" s="50">
        <f>AB6+1</f>
        <v>3</v>
      </c>
      <c r="AC7" s="51" t="str">
        <f t="shared" ca="1" si="12"/>
        <v>194 + 10 = ____</v>
      </c>
      <c r="AD7" s="52"/>
      <c r="AE7" s="67">
        <f t="shared" ca="1" si="13"/>
        <v>204</v>
      </c>
      <c r="AF7" s="68">
        <f t="shared" ca="1" si="14"/>
        <v>194</v>
      </c>
      <c r="AG7" s="68">
        <v>10</v>
      </c>
    </row>
    <row r="8" spans="1:35" s="1" customFormat="1" ht="21" x14ac:dyDescent="0.4">
      <c r="A8" s="50">
        <f t="shared" ref="A8:A24" si="15">A7+1</f>
        <v>4</v>
      </c>
      <c r="B8" s="51" t="str">
        <f t="shared" ca="1" si="0"/>
        <v>716 x 1000 = ____</v>
      </c>
      <c r="C8" s="52"/>
      <c r="D8" s="67">
        <f t="shared" ca="1" si="1"/>
        <v>716000</v>
      </c>
      <c r="E8" s="68">
        <f t="shared" ca="1" si="2"/>
        <v>716</v>
      </c>
      <c r="F8" s="69" t="str">
        <f t="shared" ca="1" si="3"/>
        <v>1000</v>
      </c>
      <c r="J8" s="50">
        <f t="shared" ref="J8:J24" si="16">J7+1</f>
        <v>4</v>
      </c>
      <c r="K8" s="51" t="str">
        <f t="shared" ca="1" si="4"/>
        <v>70 + 50 = ____</v>
      </c>
      <c r="L8" s="52"/>
      <c r="M8" s="67">
        <f t="shared" ca="1" si="5"/>
        <v>120</v>
      </c>
      <c r="N8" s="68">
        <f t="shared" ca="1" si="6"/>
        <v>70</v>
      </c>
      <c r="O8" s="68">
        <f t="shared" ca="1" si="7"/>
        <v>50</v>
      </c>
      <c r="S8" s="50">
        <f t="shared" ref="S8:S24" si="17">S7+1</f>
        <v>4</v>
      </c>
      <c r="T8" s="51" t="str">
        <f t="shared" ca="1" si="8"/>
        <v>170 - 60 = ____</v>
      </c>
      <c r="U8" s="52"/>
      <c r="V8" s="67">
        <f t="shared" ca="1" si="9"/>
        <v>110</v>
      </c>
      <c r="W8" s="68">
        <f t="shared" ca="1" si="10"/>
        <v>170</v>
      </c>
      <c r="X8" s="68">
        <f t="shared" ca="1" si="11"/>
        <v>60</v>
      </c>
      <c r="AB8" s="50">
        <f t="shared" ref="AB8:AB24" si="18">AB7+1</f>
        <v>4</v>
      </c>
      <c r="AC8" s="51" t="str">
        <f t="shared" ca="1" si="12"/>
        <v>107 + 10 = ____</v>
      </c>
      <c r="AD8" s="52"/>
      <c r="AE8" s="67">
        <f t="shared" ca="1" si="13"/>
        <v>117</v>
      </c>
      <c r="AF8" s="68">
        <f t="shared" ca="1" si="14"/>
        <v>107</v>
      </c>
      <c r="AG8" s="68">
        <v>10</v>
      </c>
    </row>
    <row r="9" spans="1:35" s="1" customFormat="1" ht="21" x14ac:dyDescent="0.4">
      <c r="A9" s="50">
        <f t="shared" si="15"/>
        <v>5</v>
      </c>
      <c r="B9" s="51" t="str">
        <f t="shared" ca="1" si="0"/>
        <v>525 x 1000 = ____</v>
      </c>
      <c r="C9" s="52"/>
      <c r="D9" s="67">
        <f t="shared" ca="1" si="1"/>
        <v>525000</v>
      </c>
      <c r="E9" s="68">
        <f t="shared" ca="1" si="2"/>
        <v>525</v>
      </c>
      <c r="F9" s="69" t="str">
        <f t="shared" ca="1" si="3"/>
        <v>1000</v>
      </c>
      <c r="J9" s="50">
        <f t="shared" si="16"/>
        <v>5</v>
      </c>
      <c r="K9" s="51" t="str">
        <f t="shared" ca="1" si="4"/>
        <v>10 + 30 = ____</v>
      </c>
      <c r="L9" s="52"/>
      <c r="M9" s="67">
        <f t="shared" ca="1" si="5"/>
        <v>40</v>
      </c>
      <c r="N9" s="68">
        <f t="shared" ca="1" si="6"/>
        <v>10</v>
      </c>
      <c r="O9" s="68">
        <f t="shared" ca="1" si="7"/>
        <v>30</v>
      </c>
      <c r="S9" s="50">
        <f t="shared" si="17"/>
        <v>5</v>
      </c>
      <c r="T9" s="51" t="str">
        <f t="shared" ca="1" si="8"/>
        <v>140 - 80 = ____</v>
      </c>
      <c r="U9" s="52"/>
      <c r="V9" s="67">
        <f t="shared" ca="1" si="9"/>
        <v>60</v>
      </c>
      <c r="W9" s="68">
        <f t="shared" ca="1" si="10"/>
        <v>140</v>
      </c>
      <c r="X9" s="68">
        <f t="shared" ca="1" si="11"/>
        <v>80</v>
      </c>
      <c r="AB9" s="50">
        <f t="shared" si="18"/>
        <v>5</v>
      </c>
      <c r="AC9" s="51" t="str">
        <f t="shared" ca="1" si="12"/>
        <v>103 + 10 = ____</v>
      </c>
      <c r="AD9" s="52"/>
      <c r="AE9" s="67">
        <f t="shared" ca="1" si="13"/>
        <v>113</v>
      </c>
      <c r="AF9" s="68">
        <f t="shared" ca="1" si="14"/>
        <v>103</v>
      </c>
      <c r="AG9" s="68">
        <v>10</v>
      </c>
    </row>
    <row r="10" spans="1:35" s="1" customFormat="1" ht="21" x14ac:dyDescent="0.4">
      <c r="A10" s="50">
        <f t="shared" si="15"/>
        <v>6</v>
      </c>
      <c r="B10" s="51" t="str">
        <f t="shared" ca="1" si="0"/>
        <v>997 x 100 = ____</v>
      </c>
      <c r="C10" s="52"/>
      <c r="D10" s="67">
        <f t="shared" ca="1" si="1"/>
        <v>99700</v>
      </c>
      <c r="E10" s="68">
        <f t="shared" ca="1" si="2"/>
        <v>997</v>
      </c>
      <c r="F10" s="69" t="str">
        <f t="shared" ca="1" si="3"/>
        <v>100</v>
      </c>
      <c r="J10" s="50">
        <f t="shared" si="16"/>
        <v>6</v>
      </c>
      <c r="K10" s="51" t="str">
        <f t="shared" ca="1" si="4"/>
        <v>80 + 100 = ____</v>
      </c>
      <c r="L10" s="52"/>
      <c r="M10" s="67">
        <f t="shared" ca="1" si="5"/>
        <v>180</v>
      </c>
      <c r="N10" s="68">
        <f t="shared" ca="1" si="6"/>
        <v>80</v>
      </c>
      <c r="O10" s="68">
        <f t="shared" ca="1" si="7"/>
        <v>100</v>
      </c>
      <c r="S10" s="50">
        <f t="shared" si="17"/>
        <v>6</v>
      </c>
      <c r="T10" s="51" t="str">
        <f t="shared" ca="1" si="8"/>
        <v>160 - 20 = ____</v>
      </c>
      <c r="U10" s="52"/>
      <c r="V10" s="67">
        <f t="shared" ca="1" si="9"/>
        <v>140</v>
      </c>
      <c r="W10" s="68">
        <f t="shared" ca="1" si="10"/>
        <v>160</v>
      </c>
      <c r="X10" s="68">
        <f t="shared" ca="1" si="11"/>
        <v>20</v>
      </c>
      <c r="AB10" s="50">
        <f t="shared" si="18"/>
        <v>6</v>
      </c>
      <c r="AC10" s="51" t="str">
        <f t="shared" ca="1" si="12"/>
        <v>138 + 10 = ____</v>
      </c>
      <c r="AD10" s="52"/>
      <c r="AE10" s="67">
        <f t="shared" ca="1" si="13"/>
        <v>148</v>
      </c>
      <c r="AF10" s="68">
        <f t="shared" ca="1" si="14"/>
        <v>138</v>
      </c>
      <c r="AG10" s="68">
        <v>10</v>
      </c>
    </row>
    <row r="11" spans="1:35" s="1" customFormat="1" ht="21" x14ac:dyDescent="0.4">
      <c r="A11" s="50">
        <f t="shared" si="15"/>
        <v>7</v>
      </c>
      <c r="B11" s="51" t="str">
        <f t="shared" ca="1" si="0"/>
        <v>613 x 1000 = ____</v>
      </c>
      <c r="C11" s="52"/>
      <c r="D11" s="67">
        <f t="shared" ca="1" si="1"/>
        <v>613000</v>
      </c>
      <c r="E11" s="68">
        <f t="shared" ca="1" si="2"/>
        <v>613</v>
      </c>
      <c r="F11" s="69" t="str">
        <f t="shared" ca="1" si="3"/>
        <v>1000</v>
      </c>
      <c r="J11" s="50">
        <f t="shared" si="16"/>
        <v>7</v>
      </c>
      <c r="K11" s="51" t="str">
        <f t="shared" ca="1" si="4"/>
        <v>30 + 40 = ____</v>
      </c>
      <c r="L11" s="52"/>
      <c r="M11" s="67">
        <f t="shared" ca="1" si="5"/>
        <v>70</v>
      </c>
      <c r="N11" s="68">
        <f t="shared" ca="1" si="6"/>
        <v>30</v>
      </c>
      <c r="O11" s="68">
        <f t="shared" ca="1" si="7"/>
        <v>40</v>
      </c>
      <c r="S11" s="50">
        <f t="shared" si="17"/>
        <v>7</v>
      </c>
      <c r="T11" s="51" t="str">
        <f t="shared" ca="1" si="8"/>
        <v>130 - 50 = ____</v>
      </c>
      <c r="U11" s="52"/>
      <c r="V11" s="67">
        <f t="shared" ca="1" si="9"/>
        <v>80</v>
      </c>
      <c r="W11" s="68">
        <f t="shared" ca="1" si="10"/>
        <v>130</v>
      </c>
      <c r="X11" s="68">
        <f t="shared" ca="1" si="11"/>
        <v>50</v>
      </c>
      <c r="AB11" s="50">
        <f t="shared" si="18"/>
        <v>7</v>
      </c>
      <c r="AC11" s="51" t="str">
        <f t="shared" ca="1" si="12"/>
        <v>82 + 10 = ____</v>
      </c>
      <c r="AD11" s="52"/>
      <c r="AE11" s="67">
        <f t="shared" ca="1" si="13"/>
        <v>92</v>
      </c>
      <c r="AF11" s="68">
        <f t="shared" ca="1" si="14"/>
        <v>82</v>
      </c>
      <c r="AG11" s="68">
        <v>10</v>
      </c>
    </row>
    <row r="12" spans="1:35" s="1" customFormat="1" ht="21" x14ac:dyDescent="0.4">
      <c r="A12" s="50">
        <f t="shared" si="15"/>
        <v>8</v>
      </c>
      <c r="B12" s="51" t="str">
        <f t="shared" ca="1" si="0"/>
        <v>130 x 1000 = ____</v>
      </c>
      <c r="C12" s="52"/>
      <c r="D12" s="67">
        <f t="shared" ca="1" si="1"/>
        <v>130000</v>
      </c>
      <c r="E12" s="68">
        <f t="shared" ca="1" si="2"/>
        <v>130</v>
      </c>
      <c r="F12" s="69" t="str">
        <f t="shared" ca="1" si="3"/>
        <v>1000</v>
      </c>
      <c r="J12" s="50">
        <f t="shared" si="16"/>
        <v>8</v>
      </c>
      <c r="K12" s="51" t="str">
        <f t="shared" ca="1" si="4"/>
        <v>130 + 110 = ____</v>
      </c>
      <c r="L12" s="52"/>
      <c r="M12" s="67">
        <f t="shared" ca="1" si="5"/>
        <v>240</v>
      </c>
      <c r="N12" s="68">
        <f t="shared" ca="1" si="6"/>
        <v>130</v>
      </c>
      <c r="O12" s="68">
        <f t="shared" ca="1" si="7"/>
        <v>110</v>
      </c>
      <c r="S12" s="50">
        <f t="shared" si="17"/>
        <v>8</v>
      </c>
      <c r="T12" s="51" t="str">
        <f t="shared" ca="1" si="8"/>
        <v>150 - 70 = ____</v>
      </c>
      <c r="U12" s="52"/>
      <c r="V12" s="67">
        <f t="shared" ca="1" si="9"/>
        <v>80</v>
      </c>
      <c r="W12" s="68">
        <f t="shared" ca="1" si="10"/>
        <v>150</v>
      </c>
      <c r="X12" s="68">
        <f t="shared" ca="1" si="11"/>
        <v>70</v>
      </c>
      <c r="AB12" s="50">
        <f t="shared" si="18"/>
        <v>8</v>
      </c>
      <c r="AC12" s="51" t="str">
        <f t="shared" ca="1" si="12"/>
        <v>115 + 10 = ____</v>
      </c>
      <c r="AD12" s="52"/>
      <c r="AE12" s="67">
        <f t="shared" ca="1" si="13"/>
        <v>125</v>
      </c>
      <c r="AF12" s="68">
        <f t="shared" ca="1" si="14"/>
        <v>115</v>
      </c>
      <c r="AG12" s="68">
        <v>10</v>
      </c>
    </row>
    <row r="13" spans="1:35" s="1" customFormat="1" ht="21" x14ac:dyDescent="0.4">
      <c r="A13" s="50">
        <f t="shared" si="15"/>
        <v>9</v>
      </c>
      <c r="B13" s="51" t="str">
        <f t="shared" ca="1" si="0"/>
        <v>245 x 10 = ____</v>
      </c>
      <c r="C13" s="52"/>
      <c r="D13" s="67">
        <f t="shared" ca="1" si="1"/>
        <v>2450</v>
      </c>
      <c r="E13" s="68">
        <f t="shared" ca="1" si="2"/>
        <v>245</v>
      </c>
      <c r="F13" s="69" t="str">
        <f t="shared" ca="1" si="3"/>
        <v>10</v>
      </c>
      <c r="J13" s="50">
        <f t="shared" si="16"/>
        <v>9</v>
      </c>
      <c r="K13" s="51" t="str">
        <f t="shared" ca="1" si="4"/>
        <v>190 + 40 = ____</v>
      </c>
      <c r="L13" s="52"/>
      <c r="M13" s="67">
        <f t="shared" ca="1" si="5"/>
        <v>230</v>
      </c>
      <c r="N13" s="68">
        <f t="shared" ca="1" si="6"/>
        <v>190</v>
      </c>
      <c r="O13" s="68">
        <f t="shared" ca="1" si="7"/>
        <v>40</v>
      </c>
      <c r="S13" s="50">
        <f t="shared" si="17"/>
        <v>9</v>
      </c>
      <c r="T13" s="51" t="str">
        <f t="shared" ca="1" si="8"/>
        <v>170 - 30 = ____</v>
      </c>
      <c r="U13" s="52"/>
      <c r="V13" s="67">
        <f t="shared" ca="1" si="9"/>
        <v>140</v>
      </c>
      <c r="W13" s="68">
        <f t="shared" ca="1" si="10"/>
        <v>170</v>
      </c>
      <c r="X13" s="68">
        <f t="shared" ca="1" si="11"/>
        <v>30</v>
      </c>
      <c r="AB13" s="50">
        <f t="shared" si="18"/>
        <v>9</v>
      </c>
      <c r="AC13" s="51" t="str">
        <f t="shared" ca="1" si="12"/>
        <v>55 + 10 = ____</v>
      </c>
      <c r="AD13" s="52"/>
      <c r="AE13" s="67">
        <f t="shared" ca="1" si="13"/>
        <v>65</v>
      </c>
      <c r="AF13" s="68">
        <f t="shared" ca="1" si="14"/>
        <v>55</v>
      </c>
      <c r="AG13" s="68">
        <v>10</v>
      </c>
    </row>
    <row r="14" spans="1:35" s="1" customFormat="1" ht="21" x14ac:dyDescent="0.4">
      <c r="A14" s="50">
        <f t="shared" si="15"/>
        <v>10</v>
      </c>
      <c r="B14" s="51" t="str">
        <f t="shared" ca="1" si="0"/>
        <v>966 x 1000 = ____</v>
      </c>
      <c r="C14" s="52"/>
      <c r="D14" s="67">
        <f t="shared" ca="1" si="1"/>
        <v>966000</v>
      </c>
      <c r="E14" s="68">
        <f t="shared" ca="1" si="2"/>
        <v>966</v>
      </c>
      <c r="F14" s="69" t="str">
        <f t="shared" ca="1" si="3"/>
        <v>1000</v>
      </c>
      <c r="J14" s="50">
        <f t="shared" si="16"/>
        <v>10</v>
      </c>
      <c r="K14" s="51" t="str">
        <f t="shared" ca="1" si="4"/>
        <v>130 + 100 = ____</v>
      </c>
      <c r="L14" s="52"/>
      <c r="M14" s="67">
        <f t="shared" ca="1" si="5"/>
        <v>230</v>
      </c>
      <c r="N14" s="68">
        <f t="shared" ca="1" si="6"/>
        <v>130</v>
      </c>
      <c r="O14" s="68">
        <f t="shared" ca="1" si="7"/>
        <v>100</v>
      </c>
      <c r="S14" s="50">
        <f t="shared" si="17"/>
        <v>10</v>
      </c>
      <c r="T14" s="51" t="str">
        <f t="shared" ca="1" si="8"/>
        <v>150 - 80 = ____</v>
      </c>
      <c r="U14" s="52"/>
      <c r="V14" s="67">
        <f t="shared" ca="1" si="9"/>
        <v>70</v>
      </c>
      <c r="W14" s="68">
        <f t="shared" ca="1" si="10"/>
        <v>150</v>
      </c>
      <c r="X14" s="68">
        <f t="shared" ca="1" si="11"/>
        <v>80</v>
      </c>
      <c r="AB14" s="50">
        <f t="shared" si="18"/>
        <v>10</v>
      </c>
      <c r="AC14" s="51" t="str">
        <f t="shared" ca="1" si="12"/>
        <v>104 + 10 = ____</v>
      </c>
      <c r="AD14" s="52"/>
      <c r="AE14" s="67">
        <f t="shared" ca="1" si="13"/>
        <v>114</v>
      </c>
      <c r="AF14" s="68">
        <f t="shared" ca="1" si="14"/>
        <v>104</v>
      </c>
      <c r="AG14" s="68">
        <v>10</v>
      </c>
    </row>
    <row r="15" spans="1:35" s="1" customFormat="1" ht="21" x14ac:dyDescent="0.4">
      <c r="A15" s="50">
        <f t="shared" si="15"/>
        <v>11</v>
      </c>
      <c r="B15" s="51" t="str">
        <f t="shared" ca="1" si="0"/>
        <v>660 x 1000 = ____</v>
      </c>
      <c r="C15" s="52"/>
      <c r="D15" s="67">
        <f t="shared" ca="1" si="1"/>
        <v>660000</v>
      </c>
      <c r="E15" s="68">
        <f t="shared" ca="1" si="2"/>
        <v>660</v>
      </c>
      <c r="F15" s="69" t="str">
        <f t="shared" ca="1" si="3"/>
        <v>1000</v>
      </c>
      <c r="J15" s="50">
        <f t="shared" si="16"/>
        <v>11</v>
      </c>
      <c r="K15" s="51" t="str">
        <f t="shared" ca="1" si="4"/>
        <v>150 + 90 = ____</v>
      </c>
      <c r="L15" s="52"/>
      <c r="M15" s="67">
        <f t="shared" ca="1" si="5"/>
        <v>240</v>
      </c>
      <c r="N15" s="68">
        <f t="shared" ca="1" si="6"/>
        <v>150</v>
      </c>
      <c r="O15" s="68">
        <f t="shared" ca="1" si="7"/>
        <v>90</v>
      </c>
      <c r="S15" s="50">
        <f t="shared" si="17"/>
        <v>11</v>
      </c>
      <c r="T15" s="51" t="str">
        <f t="shared" ca="1" si="8"/>
        <v>190 - 90 = ____</v>
      </c>
      <c r="U15" s="52"/>
      <c r="V15" s="67">
        <f t="shared" ca="1" si="9"/>
        <v>100</v>
      </c>
      <c r="W15" s="68">
        <f t="shared" ca="1" si="10"/>
        <v>190</v>
      </c>
      <c r="X15" s="68">
        <f t="shared" ca="1" si="11"/>
        <v>90</v>
      </c>
      <c r="AB15" s="50">
        <f t="shared" si="18"/>
        <v>11</v>
      </c>
      <c r="AC15" s="51" t="str">
        <f t="shared" ca="1" si="12"/>
        <v>110 + 10 = ____</v>
      </c>
      <c r="AD15" s="52"/>
      <c r="AE15" s="67">
        <f t="shared" ca="1" si="13"/>
        <v>120</v>
      </c>
      <c r="AF15" s="68">
        <f t="shared" ca="1" si="14"/>
        <v>110</v>
      </c>
      <c r="AG15" s="68">
        <v>10</v>
      </c>
    </row>
    <row r="16" spans="1:35" s="1" customFormat="1" ht="21" x14ac:dyDescent="0.4">
      <c r="A16" s="50">
        <f t="shared" si="15"/>
        <v>12</v>
      </c>
      <c r="B16" s="51" t="str">
        <f t="shared" ca="1" si="0"/>
        <v>704 x 10 = ____</v>
      </c>
      <c r="C16" s="52"/>
      <c r="D16" s="67">
        <f t="shared" ca="1" si="1"/>
        <v>7040</v>
      </c>
      <c r="E16" s="68">
        <f t="shared" ca="1" si="2"/>
        <v>704</v>
      </c>
      <c r="F16" s="69" t="str">
        <f t="shared" ca="1" si="3"/>
        <v>10</v>
      </c>
      <c r="J16" s="50">
        <f t="shared" si="16"/>
        <v>12</v>
      </c>
      <c r="K16" s="51" t="str">
        <f t="shared" ca="1" si="4"/>
        <v>60 + 120 = ____</v>
      </c>
      <c r="L16" s="52"/>
      <c r="M16" s="67">
        <f t="shared" ca="1" si="5"/>
        <v>180</v>
      </c>
      <c r="N16" s="68">
        <f t="shared" ca="1" si="6"/>
        <v>60</v>
      </c>
      <c r="O16" s="68">
        <f t="shared" ca="1" si="7"/>
        <v>120</v>
      </c>
      <c r="S16" s="50">
        <f t="shared" si="17"/>
        <v>12</v>
      </c>
      <c r="T16" s="51" t="str">
        <f t="shared" ca="1" si="8"/>
        <v>150 - 20 = ____</v>
      </c>
      <c r="U16" s="52"/>
      <c r="V16" s="67">
        <f t="shared" ca="1" si="9"/>
        <v>130</v>
      </c>
      <c r="W16" s="68">
        <f t="shared" ca="1" si="10"/>
        <v>150</v>
      </c>
      <c r="X16" s="68">
        <f t="shared" ca="1" si="11"/>
        <v>20</v>
      </c>
      <c r="AB16" s="50">
        <f t="shared" si="18"/>
        <v>12</v>
      </c>
      <c r="AC16" s="51" t="str">
        <f t="shared" ca="1" si="12"/>
        <v>232 + 10 = ____</v>
      </c>
      <c r="AD16" s="52"/>
      <c r="AE16" s="67">
        <f t="shared" ca="1" si="13"/>
        <v>242</v>
      </c>
      <c r="AF16" s="68">
        <f t="shared" ca="1" si="14"/>
        <v>232</v>
      </c>
      <c r="AG16" s="68">
        <v>10</v>
      </c>
    </row>
    <row r="17" spans="1:36" s="1" customFormat="1" ht="21" x14ac:dyDescent="0.4">
      <c r="A17" s="50">
        <f t="shared" si="15"/>
        <v>13</v>
      </c>
      <c r="B17" s="51" t="str">
        <f t="shared" ca="1" si="0"/>
        <v>808 x 10 = ____</v>
      </c>
      <c r="C17" s="52"/>
      <c r="D17" s="67">
        <f t="shared" ca="1" si="1"/>
        <v>8080</v>
      </c>
      <c r="E17" s="68">
        <f t="shared" ca="1" si="2"/>
        <v>808</v>
      </c>
      <c r="F17" s="69" t="str">
        <f t="shared" ca="1" si="3"/>
        <v>10</v>
      </c>
      <c r="J17" s="50">
        <f t="shared" si="16"/>
        <v>13</v>
      </c>
      <c r="K17" s="51" t="str">
        <f t="shared" ca="1" si="4"/>
        <v>180 + 70 = ____</v>
      </c>
      <c r="L17" s="52"/>
      <c r="M17" s="67">
        <f t="shared" ca="1" si="5"/>
        <v>250</v>
      </c>
      <c r="N17" s="68">
        <f t="shared" ca="1" si="6"/>
        <v>180</v>
      </c>
      <c r="O17" s="68">
        <f t="shared" ca="1" si="7"/>
        <v>70</v>
      </c>
      <c r="S17" s="50">
        <f t="shared" si="17"/>
        <v>13</v>
      </c>
      <c r="T17" s="51" t="str">
        <f t="shared" ca="1" si="8"/>
        <v>150 - 120 = ____</v>
      </c>
      <c r="U17" s="52"/>
      <c r="V17" s="67">
        <f t="shared" ca="1" si="9"/>
        <v>30</v>
      </c>
      <c r="W17" s="68">
        <f t="shared" ca="1" si="10"/>
        <v>150</v>
      </c>
      <c r="X17" s="68">
        <f t="shared" ca="1" si="11"/>
        <v>120</v>
      </c>
      <c r="AB17" s="50">
        <f t="shared" si="18"/>
        <v>13</v>
      </c>
      <c r="AC17" s="51" t="str">
        <f t="shared" ca="1" si="12"/>
        <v>83 + 10 = ____</v>
      </c>
      <c r="AD17" s="52"/>
      <c r="AE17" s="67">
        <f t="shared" ca="1" si="13"/>
        <v>93</v>
      </c>
      <c r="AF17" s="68">
        <f t="shared" ca="1" si="14"/>
        <v>83</v>
      </c>
      <c r="AG17" s="68">
        <v>10</v>
      </c>
    </row>
    <row r="18" spans="1:36" s="1" customFormat="1" ht="21" x14ac:dyDescent="0.4">
      <c r="A18" s="50">
        <f t="shared" si="15"/>
        <v>14</v>
      </c>
      <c r="B18" s="51" t="str">
        <f t="shared" ca="1" si="0"/>
        <v>490 x 1000 = ____</v>
      </c>
      <c r="C18" s="52"/>
      <c r="D18" s="67">
        <f t="shared" ca="1" si="1"/>
        <v>490000</v>
      </c>
      <c r="E18" s="68">
        <f t="shared" ca="1" si="2"/>
        <v>490</v>
      </c>
      <c r="F18" s="69" t="str">
        <f t="shared" ca="1" si="3"/>
        <v>1000</v>
      </c>
      <c r="J18" s="50">
        <f t="shared" si="16"/>
        <v>14</v>
      </c>
      <c r="K18" s="51" t="str">
        <f t="shared" ca="1" si="4"/>
        <v>50 + 70 = ____</v>
      </c>
      <c r="L18" s="52"/>
      <c r="M18" s="67">
        <f t="shared" ca="1" si="5"/>
        <v>120</v>
      </c>
      <c r="N18" s="68">
        <f t="shared" ca="1" si="6"/>
        <v>50</v>
      </c>
      <c r="O18" s="68">
        <f t="shared" ca="1" si="7"/>
        <v>70</v>
      </c>
      <c r="S18" s="50">
        <f t="shared" si="17"/>
        <v>14</v>
      </c>
      <c r="T18" s="51" t="str">
        <f t="shared" ca="1" si="8"/>
        <v>170 - 60 = ____</v>
      </c>
      <c r="U18" s="52"/>
      <c r="V18" s="67">
        <f t="shared" ca="1" si="9"/>
        <v>110</v>
      </c>
      <c r="W18" s="68">
        <f t="shared" ca="1" si="10"/>
        <v>170</v>
      </c>
      <c r="X18" s="68">
        <f t="shared" ca="1" si="11"/>
        <v>60</v>
      </c>
      <c r="AB18" s="50">
        <f t="shared" si="18"/>
        <v>14</v>
      </c>
      <c r="AC18" s="51" t="str">
        <f t="shared" ca="1" si="12"/>
        <v>217 + 10 = ____</v>
      </c>
      <c r="AD18" s="52"/>
      <c r="AE18" s="67">
        <f t="shared" ca="1" si="13"/>
        <v>227</v>
      </c>
      <c r="AF18" s="68">
        <f t="shared" ca="1" si="14"/>
        <v>217</v>
      </c>
      <c r="AG18" s="68">
        <v>10</v>
      </c>
    </row>
    <row r="19" spans="1:36" s="1" customFormat="1" ht="21" x14ac:dyDescent="0.4">
      <c r="A19" s="50">
        <f t="shared" si="15"/>
        <v>15</v>
      </c>
      <c r="B19" s="51" t="str">
        <f t="shared" ca="1" si="0"/>
        <v>441 x 10 = ____</v>
      </c>
      <c r="C19" s="52"/>
      <c r="D19" s="67">
        <f t="shared" ca="1" si="1"/>
        <v>4410</v>
      </c>
      <c r="E19" s="68">
        <f t="shared" ca="1" si="2"/>
        <v>441</v>
      </c>
      <c r="F19" s="69" t="str">
        <f t="shared" ca="1" si="3"/>
        <v>10</v>
      </c>
      <c r="J19" s="50">
        <f t="shared" si="16"/>
        <v>15</v>
      </c>
      <c r="K19" s="51" t="str">
        <f t="shared" ca="1" si="4"/>
        <v>150 + 70 = ____</v>
      </c>
      <c r="L19" s="52"/>
      <c r="M19" s="67">
        <f t="shared" ca="1" si="5"/>
        <v>220</v>
      </c>
      <c r="N19" s="68">
        <f t="shared" ca="1" si="6"/>
        <v>150</v>
      </c>
      <c r="O19" s="68">
        <f t="shared" ca="1" si="7"/>
        <v>70</v>
      </c>
      <c r="S19" s="50">
        <f t="shared" si="17"/>
        <v>15</v>
      </c>
      <c r="T19" s="51" t="str">
        <f t="shared" ca="1" si="8"/>
        <v>190 - 20 = ____</v>
      </c>
      <c r="U19" s="52"/>
      <c r="V19" s="67">
        <f t="shared" ca="1" si="9"/>
        <v>170</v>
      </c>
      <c r="W19" s="68">
        <f t="shared" ca="1" si="10"/>
        <v>190</v>
      </c>
      <c r="X19" s="68">
        <f t="shared" ca="1" si="11"/>
        <v>20</v>
      </c>
      <c r="AB19" s="50">
        <f t="shared" si="18"/>
        <v>15</v>
      </c>
      <c r="AC19" s="51" t="str">
        <f t="shared" ca="1" si="12"/>
        <v>81 + 10 = ____</v>
      </c>
      <c r="AD19" s="52"/>
      <c r="AE19" s="67">
        <f t="shared" ca="1" si="13"/>
        <v>91</v>
      </c>
      <c r="AF19" s="68">
        <f t="shared" ca="1" si="14"/>
        <v>81</v>
      </c>
      <c r="AG19" s="68">
        <v>10</v>
      </c>
    </row>
    <row r="20" spans="1:36" s="1" customFormat="1" ht="21" x14ac:dyDescent="0.4">
      <c r="A20" s="50">
        <f t="shared" si="15"/>
        <v>16</v>
      </c>
      <c r="B20" s="51" t="str">
        <f t="shared" ca="1" si="0"/>
        <v>976 x 100 = ____</v>
      </c>
      <c r="C20" s="52"/>
      <c r="D20" s="67">
        <f t="shared" ca="1" si="1"/>
        <v>97600</v>
      </c>
      <c r="E20" s="68">
        <f t="shared" ca="1" si="2"/>
        <v>976</v>
      </c>
      <c r="F20" s="69" t="str">
        <f t="shared" ca="1" si="3"/>
        <v>100</v>
      </c>
      <c r="J20" s="50">
        <f t="shared" si="16"/>
        <v>16</v>
      </c>
      <c r="K20" s="51" t="str">
        <f t="shared" ca="1" si="4"/>
        <v>180 + 10 = ____</v>
      </c>
      <c r="L20" s="52"/>
      <c r="M20" s="67">
        <f t="shared" ca="1" si="5"/>
        <v>190</v>
      </c>
      <c r="N20" s="68">
        <f t="shared" ca="1" si="6"/>
        <v>180</v>
      </c>
      <c r="O20" s="68">
        <f t="shared" ca="1" si="7"/>
        <v>10</v>
      </c>
      <c r="S20" s="50">
        <f t="shared" si="17"/>
        <v>16</v>
      </c>
      <c r="T20" s="51" t="str">
        <f t="shared" ca="1" si="8"/>
        <v>160 - 110 = ____</v>
      </c>
      <c r="U20" s="52"/>
      <c r="V20" s="67">
        <f t="shared" ca="1" si="9"/>
        <v>50</v>
      </c>
      <c r="W20" s="68">
        <f t="shared" ca="1" si="10"/>
        <v>160</v>
      </c>
      <c r="X20" s="68">
        <f t="shared" ca="1" si="11"/>
        <v>110</v>
      </c>
      <c r="AB20" s="50">
        <f t="shared" si="18"/>
        <v>16</v>
      </c>
      <c r="AC20" s="51" t="str">
        <f t="shared" ca="1" si="12"/>
        <v>115 + 10 = ____</v>
      </c>
      <c r="AD20" s="52"/>
      <c r="AE20" s="67">
        <f t="shared" ca="1" si="13"/>
        <v>125</v>
      </c>
      <c r="AF20" s="68">
        <f t="shared" ca="1" si="14"/>
        <v>115</v>
      </c>
      <c r="AG20" s="68">
        <v>10</v>
      </c>
    </row>
    <row r="21" spans="1:36" s="1" customFormat="1" ht="21" x14ac:dyDescent="0.4">
      <c r="A21" s="50">
        <f t="shared" si="15"/>
        <v>17</v>
      </c>
      <c r="B21" s="51" t="str">
        <f t="shared" ca="1" si="0"/>
        <v>37 x 10 = ____</v>
      </c>
      <c r="C21" s="52"/>
      <c r="D21" s="67">
        <f t="shared" ca="1" si="1"/>
        <v>370</v>
      </c>
      <c r="E21" s="68">
        <f t="shared" ca="1" si="2"/>
        <v>37</v>
      </c>
      <c r="F21" s="69" t="str">
        <f t="shared" ca="1" si="3"/>
        <v>10</v>
      </c>
      <c r="J21" s="50">
        <f t="shared" si="16"/>
        <v>17</v>
      </c>
      <c r="K21" s="51" t="str">
        <f t="shared" ca="1" si="4"/>
        <v>10 + 30 = ____</v>
      </c>
      <c r="L21" s="52"/>
      <c r="M21" s="67">
        <f t="shared" ca="1" si="5"/>
        <v>40</v>
      </c>
      <c r="N21" s="68">
        <f t="shared" ca="1" si="6"/>
        <v>10</v>
      </c>
      <c r="O21" s="68">
        <f t="shared" ca="1" si="7"/>
        <v>30</v>
      </c>
      <c r="S21" s="50">
        <f t="shared" si="17"/>
        <v>17</v>
      </c>
      <c r="T21" s="51" t="str">
        <f t="shared" ca="1" si="8"/>
        <v>150 - 70 = ____</v>
      </c>
      <c r="U21" s="52"/>
      <c r="V21" s="67">
        <f t="shared" ca="1" si="9"/>
        <v>80</v>
      </c>
      <c r="W21" s="68">
        <f t="shared" ca="1" si="10"/>
        <v>150</v>
      </c>
      <c r="X21" s="68">
        <f t="shared" ca="1" si="11"/>
        <v>70</v>
      </c>
      <c r="AB21" s="50">
        <f t="shared" si="18"/>
        <v>17</v>
      </c>
      <c r="AC21" s="51" t="str">
        <f t="shared" ca="1" si="12"/>
        <v>71 + 10 = ____</v>
      </c>
      <c r="AD21" s="52"/>
      <c r="AE21" s="67">
        <f t="shared" ca="1" si="13"/>
        <v>81</v>
      </c>
      <c r="AF21" s="68">
        <f t="shared" ca="1" si="14"/>
        <v>71</v>
      </c>
      <c r="AG21" s="68">
        <v>10</v>
      </c>
    </row>
    <row r="22" spans="1:36" s="1" customFormat="1" ht="21" x14ac:dyDescent="0.4">
      <c r="A22" s="50">
        <f t="shared" si="15"/>
        <v>18</v>
      </c>
      <c r="B22" s="51" t="str">
        <f t="shared" ca="1" si="0"/>
        <v>846 x 10 = ____</v>
      </c>
      <c r="C22" s="52"/>
      <c r="D22" s="67">
        <f t="shared" ca="1" si="1"/>
        <v>8460</v>
      </c>
      <c r="E22" s="68">
        <f t="shared" ca="1" si="2"/>
        <v>846</v>
      </c>
      <c r="F22" s="69" t="str">
        <f t="shared" ca="1" si="3"/>
        <v>10</v>
      </c>
      <c r="J22" s="50">
        <f t="shared" si="16"/>
        <v>18</v>
      </c>
      <c r="K22" s="51" t="str">
        <f t="shared" ca="1" si="4"/>
        <v>150 + 20 = ____</v>
      </c>
      <c r="L22" s="52"/>
      <c r="M22" s="67">
        <f t="shared" ca="1" si="5"/>
        <v>170</v>
      </c>
      <c r="N22" s="68">
        <f t="shared" ca="1" si="6"/>
        <v>150</v>
      </c>
      <c r="O22" s="68">
        <f t="shared" ca="1" si="7"/>
        <v>20</v>
      </c>
      <c r="S22" s="50">
        <f t="shared" si="17"/>
        <v>18</v>
      </c>
      <c r="T22" s="51" t="str">
        <f t="shared" ca="1" si="8"/>
        <v>150 - 100 = ____</v>
      </c>
      <c r="U22" s="52"/>
      <c r="V22" s="67">
        <f t="shared" ca="1" si="9"/>
        <v>50</v>
      </c>
      <c r="W22" s="68">
        <f t="shared" ca="1" si="10"/>
        <v>150</v>
      </c>
      <c r="X22" s="68">
        <f t="shared" ca="1" si="11"/>
        <v>100</v>
      </c>
      <c r="AB22" s="50">
        <f t="shared" si="18"/>
        <v>18</v>
      </c>
      <c r="AC22" s="51" t="str">
        <f t="shared" ca="1" si="12"/>
        <v>71 + 10 = ____</v>
      </c>
      <c r="AD22" s="52"/>
      <c r="AE22" s="67">
        <f t="shared" ca="1" si="13"/>
        <v>81</v>
      </c>
      <c r="AF22" s="68">
        <f t="shared" ca="1" si="14"/>
        <v>71</v>
      </c>
      <c r="AG22" s="68">
        <v>10</v>
      </c>
    </row>
    <row r="23" spans="1:36" s="1" customFormat="1" ht="21" x14ac:dyDescent="0.4">
      <c r="A23" s="50">
        <f t="shared" si="15"/>
        <v>19</v>
      </c>
      <c r="B23" s="51" t="str">
        <f t="shared" ca="1" si="0"/>
        <v>903 x 100 = ____</v>
      </c>
      <c r="C23" s="52"/>
      <c r="D23" s="67">
        <f t="shared" ca="1" si="1"/>
        <v>90300</v>
      </c>
      <c r="E23" s="68">
        <f t="shared" ca="1" si="2"/>
        <v>903</v>
      </c>
      <c r="F23" s="69" t="str">
        <f t="shared" ca="1" si="3"/>
        <v>100</v>
      </c>
      <c r="J23" s="50">
        <f t="shared" si="16"/>
        <v>19</v>
      </c>
      <c r="K23" s="51" t="str">
        <f t="shared" ca="1" si="4"/>
        <v>70 + 50 = ____</v>
      </c>
      <c r="L23" s="52"/>
      <c r="M23" s="67">
        <f t="shared" ca="1" si="5"/>
        <v>120</v>
      </c>
      <c r="N23" s="68">
        <f t="shared" ca="1" si="6"/>
        <v>70</v>
      </c>
      <c r="O23" s="68">
        <f t="shared" ca="1" si="7"/>
        <v>50</v>
      </c>
      <c r="S23" s="50">
        <f t="shared" si="17"/>
        <v>19</v>
      </c>
      <c r="T23" s="51" t="str">
        <f t="shared" ca="1" si="8"/>
        <v>140 - 70 = ____</v>
      </c>
      <c r="U23" s="52"/>
      <c r="V23" s="67">
        <f t="shared" ca="1" si="9"/>
        <v>70</v>
      </c>
      <c r="W23" s="68">
        <f t="shared" ca="1" si="10"/>
        <v>140</v>
      </c>
      <c r="X23" s="68">
        <f t="shared" ca="1" si="11"/>
        <v>70</v>
      </c>
      <c r="AB23" s="50">
        <f t="shared" si="18"/>
        <v>19</v>
      </c>
      <c r="AC23" s="51" t="str">
        <f t="shared" ca="1" si="12"/>
        <v>182 + 10 = ____</v>
      </c>
      <c r="AD23" s="52"/>
      <c r="AE23" s="67">
        <f t="shared" ca="1" si="13"/>
        <v>192</v>
      </c>
      <c r="AF23" s="68">
        <f t="shared" ca="1" si="14"/>
        <v>182</v>
      </c>
      <c r="AG23" s="68">
        <v>10</v>
      </c>
    </row>
    <row r="24" spans="1:36" s="1" customFormat="1" ht="21" x14ac:dyDescent="0.4">
      <c r="A24" s="50">
        <f t="shared" si="15"/>
        <v>20</v>
      </c>
      <c r="B24" s="51" t="str">
        <f t="shared" ca="1" si="0"/>
        <v>319 x 100 = ____</v>
      </c>
      <c r="C24" s="52"/>
      <c r="D24" s="67">
        <f t="shared" ca="1" si="1"/>
        <v>31900</v>
      </c>
      <c r="E24" s="68">
        <f t="shared" ca="1" si="2"/>
        <v>319</v>
      </c>
      <c r="F24" s="69" t="str">
        <f t="shared" ca="1" si="3"/>
        <v>100</v>
      </c>
      <c r="J24" s="50">
        <f t="shared" si="16"/>
        <v>20</v>
      </c>
      <c r="K24" s="51" t="str">
        <f t="shared" ca="1" si="4"/>
        <v>170 + 30 = ____</v>
      </c>
      <c r="L24" s="52"/>
      <c r="M24" s="67">
        <f t="shared" ca="1" si="5"/>
        <v>200</v>
      </c>
      <c r="N24" s="68">
        <f t="shared" ca="1" si="6"/>
        <v>170</v>
      </c>
      <c r="O24" s="68">
        <f t="shared" ca="1" si="7"/>
        <v>30</v>
      </c>
      <c r="S24" s="50">
        <f t="shared" si="17"/>
        <v>20</v>
      </c>
      <c r="T24" s="51" t="str">
        <f t="shared" ca="1" si="8"/>
        <v>180 - 10 = ____</v>
      </c>
      <c r="U24" s="52"/>
      <c r="V24" s="67">
        <f t="shared" ca="1" si="9"/>
        <v>170</v>
      </c>
      <c r="W24" s="68">
        <f t="shared" ca="1" si="10"/>
        <v>180</v>
      </c>
      <c r="X24" s="68">
        <f t="shared" ca="1" si="11"/>
        <v>10</v>
      </c>
      <c r="AB24" s="50">
        <f t="shared" si="18"/>
        <v>20</v>
      </c>
      <c r="AC24" s="51" t="str">
        <f t="shared" ca="1" si="12"/>
        <v>109 + 10 = ____</v>
      </c>
      <c r="AD24" s="52"/>
      <c r="AE24" s="67">
        <f t="shared" ca="1" si="13"/>
        <v>119</v>
      </c>
      <c r="AF24" s="68">
        <f t="shared" ca="1" si="14"/>
        <v>109</v>
      </c>
      <c r="AG24" s="68">
        <v>10</v>
      </c>
    </row>
    <row r="25" spans="1:36" s="1" customFormat="1" ht="7.5" customHeight="1" thickBot="1" x14ac:dyDescent="0.45">
      <c r="A25" s="54"/>
      <c r="B25" s="55"/>
      <c r="C25" s="52"/>
      <c r="D25" s="52"/>
      <c r="J25" s="54"/>
      <c r="K25" s="55"/>
      <c r="L25" s="52"/>
      <c r="M25" s="52"/>
      <c r="S25" s="54"/>
      <c r="T25" s="55"/>
      <c r="U25" s="52"/>
      <c r="V25" s="52"/>
      <c r="AB25" s="54"/>
      <c r="AC25" s="55"/>
      <c r="AD25" s="52"/>
      <c r="AE25" s="52"/>
    </row>
    <row r="26" spans="1:36" s="1" customFormat="1" ht="30" customHeight="1" thickBot="1" x14ac:dyDescent="0.45">
      <c r="A26" s="54"/>
      <c r="B26" s="56" t="s">
        <v>9</v>
      </c>
      <c r="C26" s="52"/>
      <c r="D26" s="52"/>
      <c r="J26" s="54"/>
      <c r="K26" s="56" t="s">
        <v>9</v>
      </c>
      <c r="L26" s="52"/>
      <c r="M26" s="52"/>
      <c r="S26" s="54"/>
      <c r="T26" s="56" t="s">
        <v>9</v>
      </c>
      <c r="U26" s="52"/>
      <c r="V26" s="52"/>
      <c r="AB26" s="54"/>
      <c r="AC26" s="56" t="s">
        <v>9</v>
      </c>
      <c r="AD26" s="52"/>
      <c r="AE26" s="52"/>
    </row>
    <row r="27" spans="1:36" s="1" customFormat="1" ht="7.5" customHeight="1" thickBot="1" x14ac:dyDescent="0.45">
      <c r="A27" s="57"/>
      <c r="B27" s="58"/>
      <c r="C27" s="59"/>
      <c r="D27" s="59"/>
      <c r="J27" s="57"/>
      <c r="K27" s="58"/>
      <c r="L27" s="59"/>
      <c r="M27" s="59"/>
      <c r="S27" s="57"/>
      <c r="T27" s="58"/>
      <c r="U27" s="59"/>
      <c r="V27" s="59"/>
      <c r="AB27" s="57"/>
      <c r="AC27" s="58"/>
      <c r="AD27" s="59"/>
      <c r="AE27" s="59"/>
    </row>
    <row r="28" spans="1:36" s="1" customFormat="1" ht="36" customHeight="1" thickTop="1" thickBot="1" x14ac:dyDescent="0.45">
      <c r="G28" s="1">
        <f ca="1">RAND()</f>
        <v>0.36549714492909779</v>
      </c>
      <c r="H28" s="1">
        <f ca="1">ROUND(+G28*1000,0)</f>
        <v>365</v>
      </c>
      <c r="P28" s="1">
        <f ca="1">RAND()</f>
        <v>0.60599443064597258</v>
      </c>
      <c r="Q28" s="1">
        <f ca="1">ROUND(+P28*1000,0)</f>
        <v>606</v>
      </c>
      <c r="Y28" s="1">
        <f ca="1">RAND()</f>
        <v>8.0023791969582758E-2</v>
      </c>
      <c r="Z28" s="1">
        <f ca="1">ROUND(+Y28*1000,0)</f>
        <v>80</v>
      </c>
      <c r="AH28" s="1">
        <f ca="1">RAND()</f>
        <v>0.43414810613355814</v>
      </c>
      <c r="AI28" s="1">
        <f ca="1">ROUND(+AH28*1000,0)</f>
        <v>434</v>
      </c>
    </row>
    <row r="29" spans="1:36" s="1" customFormat="1" ht="52.5" customHeight="1" thickTop="1" thickBot="1" x14ac:dyDescent="0.45">
      <c r="A29" s="98" t="str">
        <f ca="1">"Entraînement                                                    Ceinture orange (série "&amp;H28&amp;")"</f>
        <v>Entraînement                                                    Ceinture orange (série 365)</v>
      </c>
      <c r="B29" s="99"/>
      <c r="C29" s="100"/>
      <c r="D29" s="44" t="s">
        <v>0</v>
      </c>
      <c r="J29" s="98" t="str">
        <f ca="1">"Entraînement                                                    Ceinture orange (série "&amp;Q28&amp;")"</f>
        <v>Entraînement                                                    Ceinture orange (série 606)</v>
      </c>
      <c r="K29" s="99"/>
      <c r="L29" s="100"/>
      <c r="M29" s="44" t="s">
        <v>0</v>
      </c>
      <c r="S29" s="98" t="str">
        <f ca="1">"Entraînement                                                    Ceinture orange (série "&amp;Z28&amp;")"</f>
        <v>Entraînement                                                    Ceinture orange (série 80)</v>
      </c>
      <c r="T29" s="99"/>
      <c r="U29" s="100"/>
      <c r="V29" s="44" t="s">
        <v>0</v>
      </c>
      <c r="AB29" s="101"/>
      <c r="AC29" s="101"/>
      <c r="AD29" s="101"/>
      <c r="AE29" s="60"/>
      <c r="AF29" s="61"/>
      <c r="AG29" s="61"/>
      <c r="AH29" s="61"/>
      <c r="AI29" s="61"/>
      <c r="AJ29" s="61"/>
    </row>
    <row r="30" spans="1:36" s="1" customFormat="1" ht="52.5" customHeight="1" thickTop="1" thickBot="1" x14ac:dyDescent="0.45">
      <c r="A30" s="95" t="s">
        <v>21</v>
      </c>
      <c r="B30" s="96"/>
      <c r="C30" s="97"/>
      <c r="D30" s="45" t="str">
        <f ca="1">"série "&amp;H28&amp;""</f>
        <v>série 365</v>
      </c>
      <c r="J30" s="95" t="s">
        <v>20</v>
      </c>
      <c r="K30" s="96"/>
      <c r="L30" s="97"/>
      <c r="M30" s="45" t="str">
        <f ca="1">"série "&amp;Q28&amp;""</f>
        <v>série 606</v>
      </c>
      <c r="S30" s="95" t="s">
        <v>22</v>
      </c>
      <c r="T30" s="96"/>
      <c r="U30" s="97"/>
      <c r="V30" s="45" t="str">
        <f ca="1">"série "&amp;Z28&amp;""</f>
        <v>série 80</v>
      </c>
      <c r="AB30" s="101"/>
      <c r="AC30" s="101"/>
      <c r="AD30" s="101"/>
      <c r="AE30" s="62"/>
      <c r="AF30" s="61"/>
      <c r="AG30" s="61"/>
      <c r="AH30" s="61"/>
      <c r="AI30" s="61"/>
      <c r="AJ30" s="61"/>
    </row>
    <row r="31" spans="1:36" s="1" customFormat="1" ht="21.75" thickTop="1" x14ac:dyDescent="0.4">
      <c r="A31" s="46"/>
      <c r="B31" s="47"/>
      <c r="C31" s="48"/>
      <c r="D31" s="49"/>
      <c r="J31" s="46"/>
      <c r="K31" s="47"/>
      <c r="L31" s="48"/>
      <c r="M31" s="49"/>
      <c r="S31" s="46"/>
      <c r="T31" s="47"/>
      <c r="U31" s="48"/>
      <c r="V31" s="49"/>
      <c r="AB31" s="61"/>
      <c r="AC31" s="61"/>
      <c r="AD31" s="61"/>
      <c r="AE31" s="63"/>
      <c r="AF31" s="61"/>
      <c r="AG31" s="61"/>
      <c r="AH31" s="61"/>
      <c r="AI31" s="61"/>
      <c r="AJ31" s="61"/>
    </row>
    <row r="32" spans="1:36" s="1" customFormat="1" ht="21" x14ac:dyDescent="0.4">
      <c r="A32" s="50">
        <v>1</v>
      </c>
      <c r="B32" s="51" t="str">
        <f ca="1">E32&amp;" - "&amp;F32&amp;" = ____"</f>
        <v>147 - 10 = ____</v>
      </c>
      <c r="C32" s="52"/>
      <c r="D32" s="67">
        <f ca="1">E32-F32</f>
        <v>137</v>
      </c>
      <c r="E32" s="68">
        <f ca="1">RANDBETWEEN(33,233)</f>
        <v>147</v>
      </c>
      <c r="F32" s="68">
        <v>10</v>
      </c>
      <c r="J32" s="50">
        <v>1</v>
      </c>
      <c r="K32" s="51" t="str">
        <f ca="1">N32&amp;" + "&amp;O32&amp;" = ____"</f>
        <v>682 + 100 = ____</v>
      </c>
      <c r="L32" s="52"/>
      <c r="M32" s="67">
        <f ca="1">O32+N32</f>
        <v>782</v>
      </c>
      <c r="N32" s="68">
        <f ca="1">RANDBETWEEN(33,999)</f>
        <v>682</v>
      </c>
      <c r="O32" s="68">
        <v>100</v>
      </c>
      <c r="S32" s="50">
        <v>1</v>
      </c>
      <c r="T32" s="51" t="str">
        <f ca="1">W32&amp;" - "&amp;X32&amp;" = ____"</f>
        <v>905 - 100 = ____</v>
      </c>
      <c r="U32" s="52"/>
      <c r="V32" s="67">
        <f ca="1">W32-X32</f>
        <v>805</v>
      </c>
      <c r="W32" s="68">
        <f ca="1">RANDBETWEEN(33,999)</f>
        <v>905</v>
      </c>
      <c r="X32" s="68">
        <v>100</v>
      </c>
      <c r="AB32" s="64"/>
      <c r="AC32" s="65"/>
      <c r="AD32" s="61"/>
      <c r="AE32" s="63"/>
      <c r="AF32" s="65"/>
      <c r="AG32" s="65"/>
      <c r="AH32" s="61"/>
      <c r="AI32" s="61"/>
      <c r="AJ32" s="61"/>
    </row>
    <row r="33" spans="1:36" s="1" customFormat="1" ht="21" x14ac:dyDescent="0.4">
      <c r="A33" s="50">
        <f>A32+1</f>
        <v>2</v>
      </c>
      <c r="B33" s="51" t="str">
        <f t="shared" ref="B33:B51" ca="1" si="19">E33&amp;" - "&amp;F33&amp;" = ____"</f>
        <v>109 - 10 = ____</v>
      </c>
      <c r="C33" s="52"/>
      <c r="D33" s="67">
        <f t="shared" ref="D33:D51" ca="1" si="20">E33-F33</f>
        <v>99</v>
      </c>
      <c r="E33" s="68">
        <f t="shared" ref="E33:E51" ca="1" si="21">RANDBETWEEN(33,233)</f>
        <v>109</v>
      </c>
      <c r="F33" s="68">
        <v>10</v>
      </c>
      <c r="J33" s="50">
        <f>J32+1</f>
        <v>2</v>
      </c>
      <c r="K33" s="51" t="str">
        <f t="shared" ref="K33:K51" ca="1" si="22">N33&amp;" + "&amp;O33&amp;" = ____"</f>
        <v>728 + 100 = ____</v>
      </c>
      <c r="L33" s="52"/>
      <c r="M33" s="67">
        <f t="shared" ref="M33:M51" ca="1" si="23">O33+N33</f>
        <v>828</v>
      </c>
      <c r="N33" s="68">
        <f t="shared" ref="N33:N51" ca="1" si="24">RANDBETWEEN(33,999)</f>
        <v>728</v>
      </c>
      <c r="O33" s="68">
        <v>100</v>
      </c>
      <c r="S33" s="50">
        <f>S32+1</f>
        <v>2</v>
      </c>
      <c r="T33" s="51" t="str">
        <f t="shared" ref="T33:T51" ca="1" si="25">W33&amp;" - "&amp;X33&amp;" = ____"</f>
        <v>852 - 100 = ____</v>
      </c>
      <c r="U33" s="52"/>
      <c r="V33" s="67">
        <f t="shared" ref="V33:V51" ca="1" si="26">W33-X33</f>
        <v>752</v>
      </c>
      <c r="W33" s="68">
        <f t="shared" ref="W33:W51" ca="1" si="27">RANDBETWEEN(33,999)</f>
        <v>852</v>
      </c>
      <c r="X33" s="68">
        <v>100</v>
      </c>
      <c r="AB33" s="64"/>
      <c r="AC33" s="65"/>
      <c r="AD33" s="61"/>
      <c r="AE33" s="63"/>
      <c r="AF33" s="65"/>
      <c r="AG33" s="65"/>
      <c r="AH33" s="61"/>
      <c r="AI33" s="61"/>
      <c r="AJ33" s="61"/>
    </row>
    <row r="34" spans="1:36" s="1" customFormat="1" ht="21" x14ac:dyDescent="0.4">
      <c r="A34" s="50">
        <f>A33+1</f>
        <v>3</v>
      </c>
      <c r="B34" s="51" t="str">
        <f t="shared" ca="1" si="19"/>
        <v>72 - 10 = ____</v>
      </c>
      <c r="C34" s="52"/>
      <c r="D34" s="67">
        <f t="shared" ca="1" si="20"/>
        <v>62</v>
      </c>
      <c r="E34" s="68">
        <f t="shared" ca="1" si="21"/>
        <v>72</v>
      </c>
      <c r="F34" s="68">
        <v>10</v>
      </c>
      <c r="J34" s="50">
        <f>J33+1</f>
        <v>3</v>
      </c>
      <c r="K34" s="51" t="str">
        <f t="shared" ca="1" si="22"/>
        <v>34 + 100 = ____</v>
      </c>
      <c r="L34" s="52"/>
      <c r="M34" s="67">
        <f t="shared" ca="1" si="23"/>
        <v>134</v>
      </c>
      <c r="N34" s="68">
        <f t="shared" ca="1" si="24"/>
        <v>34</v>
      </c>
      <c r="O34" s="68">
        <v>100</v>
      </c>
      <c r="S34" s="50">
        <f>S33+1</f>
        <v>3</v>
      </c>
      <c r="T34" s="51" t="str">
        <f t="shared" ca="1" si="25"/>
        <v>970 - 100 = ____</v>
      </c>
      <c r="U34" s="52"/>
      <c r="V34" s="67">
        <f t="shared" ca="1" si="26"/>
        <v>870</v>
      </c>
      <c r="W34" s="68">
        <f t="shared" ca="1" si="27"/>
        <v>970</v>
      </c>
      <c r="X34" s="68">
        <v>100</v>
      </c>
      <c r="AB34" s="64"/>
      <c r="AC34" s="65"/>
      <c r="AD34" s="61"/>
      <c r="AE34" s="63"/>
      <c r="AF34" s="65"/>
      <c r="AG34" s="65"/>
      <c r="AH34" s="61"/>
      <c r="AI34" s="61"/>
      <c r="AJ34" s="61"/>
    </row>
    <row r="35" spans="1:36" s="1" customFormat="1" ht="21" x14ac:dyDescent="0.4">
      <c r="A35" s="50">
        <f t="shared" ref="A35:A51" si="28">A34+1</f>
        <v>4</v>
      </c>
      <c r="B35" s="51" t="str">
        <f t="shared" ca="1" si="19"/>
        <v>112 - 10 = ____</v>
      </c>
      <c r="C35" s="52"/>
      <c r="D35" s="67">
        <f t="shared" ca="1" si="20"/>
        <v>102</v>
      </c>
      <c r="E35" s="68">
        <f t="shared" ca="1" si="21"/>
        <v>112</v>
      </c>
      <c r="F35" s="68">
        <v>10</v>
      </c>
      <c r="J35" s="50">
        <f t="shared" ref="J35:J51" si="29">J34+1</f>
        <v>4</v>
      </c>
      <c r="K35" s="51" t="str">
        <f t="shared" ca="1" si="22"/>
        <v>778 + 100 = ____</v>
      </c>
      <c r="L35" s="52"/>
      <c r="M35" s="67">
        <f t="shared" ca="1" si="23"/>
        <v>878</v>
      </c>
      <c r="N35" s="68">
        <f t="shared" ca="1" si="24"/>
        <v>778</v>
      </c>
      <c r="O35" s="68">
        <v>100</v>
      </c>
      <c r="S35" s="50">
        <f t="shared" ref="S35:S51" si="30">S34+1</f>
        <v>4</v>
      </c>
      <c r="T35" s="51" t="str">
        <f t="shared" ca="1" si="25"/>
        <v>189 - 100 = ____</v>
      </c>
      <c r="U35" s="52"/>
      <c r="V35" s="67">
        <f t="shared" ca="1" si="26"/>
        <v>89</v>
      </c>
      <c r="W35" s="68">
        <f t="shared" ca="1" si="27"/>
        <v>189</v>
      </c>
      <c r="X35" s="68">
        <v>100</v>
      </c>
      <c r="AB35" s="64"/>
      <c r="AC35" s="65"/>
      <c r="AD35" s="61"/>
      <c r="AE35" s="63"/>
      <c r="AF35" s="65"/>
      <c r="AG35" s="65"/>
      <c r="AH35" s="61"/>
      <c r="AI35" s="61"/>
      <c r="AJ35" s="61"/>
    </row>
    <row r="36" spans="1:36" s="1" customFormat="1" ht="21" x14ac:dyDescent="0.4">
      <c r="A36" s="50">
        <f t="shared" si="28"/>
        <v>5</v>
      </c>
      <c r="B36" s="51" t="str">
        <f t="shared" ca="1" si="19"/>
        <v>93 - 10 = ____</v>
      </c>
      <c r="C36" s="52"/>
      <c r="D36" s="67">
        <f t="shared" ca="1" si="20"/>
        <v>83</v>
      </c>
      <c r="E36" s="68">
        <f t="shared" ca="1" si="21"/>
        <v>93</v>
      </c>
      <c r="F36" s="68">
        <v>10</v>
      </c>
      <c r="J36" s="50">
        <f t="shared" si="29"/>
        <v>5</v>
      </c>
      <c r="K36" s="51" t="str">
        <f t="shared" ca="1" si="22"/>
        <v>302 + 100 = ____</v>
      </c>
      <c r="L36" s="52"/>
      <c r="M36" s="67">
        <f t="shared" ca="1" si="23"/>
        <v>402</v>
      </c>
      <c r="N36" s="68">
        <f t="shared" ca="1" si="24"/>
        <v>302</v>
      </c>
      <c r="O36" s="68">
        <v>100</v>
      </c>
      <c r="S36" s="50">
        <f t="shared" si="30"/>
        <v>5</v>
      </c>
      <c r="T36" s="51" t="str">
        <f t="shared" ca="1" si="25"/>
        <v>237 - 100 = ____</v>
      </c>
      <c r="U36" s="52"/>
      <c r="V36" s="67">
        <f t="shared" ca="1" si="26"/>
        <v>137</v>
      </c>
      <c r="W36" s="68">
        <f t="shared" ca="1" si="27"/>
        <v>237</v>
      </c>
      <c r="X36" s="68">
        <v>100</v>
      </c>
      <c r="AB36" s="64"/>
      <c r="AC36" s="65"/>
      <c r="AD36" s="61"/>
      <c r="AE36" s="63"/>
      <c r="AF36" s="65"/>
      <c r="AG36" s="65"/>
      <c r="AH36" s="61"/>
      <c r="AI36" s="61"/>
      <c r="AJ36" s="61"/>
    </row>
    <row r="37" spans="1:36" s="1" customFormat="1" ht="21" x14ac:dyDescent="0.4">
      <c r="A37" s="50">
        <f t="shared" si="28"/>
        <v>6</v>
      </c>
      <c r="B37" s="51" t="str">
        <f t="shared" ca="1" si="19"/>
        <v>122 - 10 = ____</v>
      </c>
      <c r="C37" s="52"/>
      <c r="D37" s="67">
        <f t="shared" ca="1" si="20"/>
        <v>112</v>
      </c>
      <c r="E37" s="68">
        <f t="shared" ca="1" si="21"/>
        <v>122</v>
      </c>
      <c r="F37" s="68">
        <v>10</v>
      </c>
      <c r="J37" s="50">
        <f t="shared" si="29"/>
        <v>6</v>
      </c>
      <c r="K37" s="51" t="str">
        <f t="shared" ca="1" si="22"/>
        <v>977 + 100 = ____</v>
      </c>
      <c r="L37" s="52"/>
      <c r="M37" s="67">
        <f t="shared" ca="1" si="23"/>
        <v>1077</v>
      </c>
      <c r="N37" s="68">
        <f t="shared" ca="1" si="24"/>
        <v>977</v>
      </c>
      <c r="O37" s="68">
        <v>100</v>
      </c>
      <c r="S37" s="50">
        <f t="shared" si="30"/>
        <v>6</v>
      </c>
      <c r="T37" s="51" t="str">
        <f t="shared" ca="1" si="25"/>
        <v>290 - 100 = ____</v>
      </c>
      <c r="U37" s="52"/>
      <c r="V37" s="67">
        <f t="shared" ca="1" si="26"/>
        <v>190</v>
      </c>
      <c r="W37" s="68">
        <f t="shared" ca="1" si="27"/>
        <v>290</v>
      </c>
      <c r="X37" s="68">
        <v>100</v>
      </c>
      <c r="AB37" s="64"/>
      <c r="AC37" s="65"/>
      <c r="AD37" s="61"/>
      <c r="AE37" s="63"/>
      <c r="AF37" s="65"/>
      <c r="AG37" s="65"/>
      <c r="AH37" s="61"/>
      <c r="AI37" s="61"/>
      <c r="AJ37" s="61"/>
    </row>
    <row r="38" spans="1:36" s="1" customFormat="1" ht="21" x14ac:dyDescent="0.4">
      <c r="A38" s="50">
        <f t="shared" si="28"/>
        <v>7</v>
      </c>
      <c r="B38" s="51" t="str">
        <f t="shared" ca="1" si="19"/>
        <v>204 - 10 = ____</v>
      </c>
      <c r="C38" s="52"/>
      <c r="D38" s="67">
        <f t="shared" ca="1" si="20"/>
        <v>194</v>
      </c>
      <c r="E38" s="68">
        <f t="shared" ca="1" si="21"/>
        <v>204</v>
      </c>
      <c r="F38" s="68">
        <v>10</v>
      </c>
      <c r="J38" s="50">
        <f t="shared" si="29"/>
        <v>7</v>
      </c>
      <c r="K38" s="51" t="str">
        <f t="shared" ca="1" si="22"/>
        <v>624 + 100 = ____</v>
      </c>
      <c r="L38" s="52"/>
      <c r="M38" s="67">
        <f t="shared" ca="1" si="23"/>
        <v>724</v>
      </c>
      <c r="N38" s="68">
        <f t="shared" ca="1" si="24"/>
        <v>624</v>
      </c>
      <c r="O38" s="68">
        <v>100</v>
      </c>
      <c r="S38" s="50">
        <f t="shared" si="30"/>
        <v>7</v>
      </c>
      <c r="T38" s="51" t="str">
        <f t="shared" ca="1" si="25"/>
        <v>527 - 100 = ____</v>
      </c>
      <c r="U38" s="52"/>
      <c r="V38" s="67">
        <f t="shared" ca="1" si="26"/>
        <v>427</v>
      </c>
      <c r="W38" s="68">
        <f t="shared" ca="1" si="27"/>
        <v>527</v>
      </c>
      <c r="X38" s="68">
        <v>100</v>
      </c>
      <c r="AB38" s="64"/>
      <c r="AC38" s="65"/>
      <c r="AD38" s="61"/>
      <c r="AE38" s="63"/>
      <c r="AF38" s="65"/>
      <c r="AG38" s="65"/>
      <c r="AH38" s="61"/>
      <c r="AI38" s="61"/>
      <c r="AJ38" s="61"/>
    </row>
    <row r="39" spans="1:36" s="1" customFormat="1" ht="21" x14ac:dyDescent="0.4">
      <c r="A39" s="50">
        <f t="shared" si="28"/>
        <v>8</v>
      </c>
      <c r="B39" s="51" t="str">
        <f t="shared" ca="1" si="19"/>
        <v>125 - 10 = ____</v>
      </c>
      <c r="C39" s="52"/>
      <c r="D39" s="67">
        <f t="shared" ca="1" si="20"/>
        <v>115</v>
      </c>
      <c r="E39" s="68">
        <f t="shared" ca="1" si="21"/>
        <v>125</v>
      </c>
      <c r="F39" s="68">
        <v>10</v>
      </c>
      <c r="J39" s="50">
        <f t="shared" si="29"/>
        <v>8</v>
      </c>
      <c r="K39" s="51" t="str">
        <f t="shared" ca="1" si="22"/>
        <v>355 + 100 = ____</v>
      </c>
      <c r="L39" s="52"/>
      <c r="M39" s="67">
        <f t="shared" ca="1" si="23"/>
        <v>455</v>
      </c>
      <c r="N39" s="68">
        <f t="shared" ca="1" si="24"/>
        <v>355</v>
      </c>
      <c r="O39" s="68">
        <v>100</v>
      </c>
      <c r="S39" s="50">
        <f t="shared" si="30"/>
        <v>8</v>
      </c>
      <c r="T39" s="51" t="str">
        <f t="shared" ca="1" si="25"/>
        <v>830 - 100 = ____</v>
      </c>
      <c r="U39" s="52"/>
      <c r="V39" s="67">
        <f t="shared" ca="1" si="26"/>
        <v>730</v>
      </c>
      <c r="W39" s="68">
        <f t="shared" ca="1" si="27"/>
        <v>830</v>
      </c>
      <c r="X39" s="68">
        <v>100</v>
      </c>
      <c r="AB39" s="64"/>
      <c r="AC39" s="65"/>
      <c r="AD39" s="61"/>
      <c r="AE39" s="63"/>
      <c r="AF39" s="65"/>
      <c r="AG39" s="65"/>
      <c r="AH39" s="61"/>
      <c r="AI39" s="61"/>
      <c r="AJ39" s="61"/>
    </row>
    <row r="40" spans="1:36" s="1" customFormat="1" ht="21" x14ac:dyDescent="0.4">
      <c r="A40" s="50">
        <f t="shared" si="28"/>
        <v>9</v>
      </c>
      <c r="B40" s="51" t="str">
        <f t="shared" ca="1" si="19"/>
        <v>122 - 10 = ____</v>
      </c>
      <c r="C40" s="52"/>
      <c r="D40" s="67">
        <f t="shared" ca="1" si="20"/>
        <v>112</v>
      </c>
      <c r="E40" s="68">
        <f t="shared" ca="1" si="21"/>
        <v>122</v>
      </c>
      <c r="F40" s="68">
        <v>10</v>
      </c>
      <c r="J40" s="50">
        <f t="shared" si="29"/>
        <v>9</v>
      </c>
      <c r="K40" s="51" t="str">
        <f t="shared" ca="1" si="22"/>
        <v>739 + 100 = ____</v>
      </c>
      <c r="L40" s="52"/>
      <c r="M40" s="67">
        <f t="shared" ca="1" si="23"/>
        <v>839</v>
      </c>
      <c r="N40" s="68">
        <f t="shared" ca="1" si="24"/>
        <v>739</v>
      </c>
      <c r="O40" s="68">
        <v>100</v>
      </c>
      <c r="S40" s="50">
        <f t="shared" si="30"/>
        <v>9</v>
      </c>
      <c r="T40" s="51" t="str">
        <f t="shared" ca="1" si="25"/>
        <v>465 - 100 = ____</v>
      </c>
      <c r="U40" s="52"/>
      <c r="V40" s="67">
        <f t="shared" ca="1" si="26"/>
        <v>365</v>
      </c>
      <c r="W40" s="68">
        <f t="shared" ca="1" si="27"/>
        <v>465</v>
      </c>
      <c r="X40" s="68">
        <v>100</v>
      </c>
      <c r="AB40" s="64"/>
      <c r="AC40" s="65"/>
      <c r="AD40" s="61"/>
      <c r="AE40" s="63"/>
      <c r="AF40" s="65"/>
      <c r="AG40" s="65"/>
      <c r="AH40" s="61"/>
      <c r="AI40" s="61"/>
      <c r="AJ40" s="61"/>
    </row>
    <row r="41" spans="1:36" s="1" customFormat="1" ht="21" x14ac:dyDescent="0.4">
      <c r="A41" s="50">
        <f t="shared" si="28"/>
        <v>10</v>
      </c>
      <c r="B41" s="51" t="str">
        <f t="shared" ca="1" si="19"/>
        <v>70 - 10 = ____</v>
      </c>
      <c r="C41" s="52"/>
      <c r="D41" s="67">
        <f t="shared" ca="1" si="20"/>
        <v>60</v>
      </c>
      <c r="E41" s="68">
        <f t="shared" ca="1" si="21"/>
        <v>70</v>
      </c>
      <c r="F41" s="68">
        <v>10</v>
      </c>
      <c r="J41" s="50">
        <f t="shared" si="29"/>
        <v>10</v>
      </c>
      <c r="K41" s="51" t="str">
        <f t="shared" ca="1" si="22"/>
        <v>695 + 100 = ____</v>
      </c>
      <c r="L41" s="52"/>
      <c r="M41" s="67">
        <f t="shared" ca="1" si="23"/>
        <v>795</v>
      </c>
      <c r="N41" s="68">
        <f t="shared" ca="1" si="24"/>
        <v>695</v>
      </c>
      <c r="O41" s="68">
        <v>100</v>
      </c>
      <c r="S41" s="50">
        <f t="shared" si="30"/>
        <v>10</v>
      </c>
      <c r="T41" s="51" t="str">
        <f t="shared" ca="1" si="25"/>
        <v>95 - 100 = ____</v>
      </c>
      <c r="U41" s="52"/>
      <c r="V41" s="67">
        <f t="shared" ca="1" si="26"/>
        <v>-5</v>
      </c>
      <c r="W41" s="68">
        <f t="shared" ca="1" si="27"/>
        <v>95</v>
      </c>
      <c r="X41" s="68">
        <v>100</v>
      </c>
      <c r="AB41" s="64"/>
      <c r="AC41" s="65"/>
      <c r="AD41" s="61"/>
      <c r="AE41" s="63"/>
      <c r="AF41" s="65"/>
      <c r="AG41" s="65"/>
      <c r="AH41" s="61"/>
      <c r="AI41" s="61"/>
      <c r="AJ41" s="61"/>
    </row>
    <row r="42" spans="1:36" s="1" customFormat="1" ht="21" x14ac:dyDescent="0.4">
      <c r="A42" s="50">
        <f t="shared" si="28"/>
        <v>11</v>
      </c>
      <c r="B42" s="51" t="str">
        <f t="shared" ca="1" si="19"/>
        <v>141 - 10 = ____</v>
      </c>
      <c r="C42" s="52"/>
      <c r="D42" s="67">
        <f t="shared" ca="1" si="20"/>
        <v>131</v>
      </c>
      <c r="E42" s="68">
        <f t="shared" ca="1" si="21"/>
        <v>141</v>
      </c>
      <c r="F42" s="68">
        <v>10</v>
      </c>
      <c r="J42" s="50">
        <f t="shared" si="29"/>
        <v>11</v>
      </c>
      <c r="K42" s="51" t="str">
        <f t="shared" ca="1" si="22"/>
        <v>356 + 100 = ____</v>
      </c>
      <c r="L42" s="52"/>
      <c r="M42" s="67">
        <f t="shared" ca="1" si="23"/>
        <v>456</v>
      </c>
      <c r="N42" s="68">
        <f t="shared" ca="1" si="24"/>
        <v>356</v>
      </c>
      <c r="O42" s="68">
        <v>100</v>
      </c>
      <c r="S42" s="50">
        <f t="shared" si="30"/>
        <v>11</v>
      </c>
      <c r="T42" s="51" t="str">
        <f t="shared" ca="1" si="25"/>
        <v>630 - 100 = ____</v>
      </c>
      <c r="U42" s="52"/>
      <c r="V42" s="67">
        <f t="shared" ca="1" si="26"/>
        <v>530</v>
      </c>
      <c r="W42" s="68">
        <f t="shared" ca="1" si="27"/>
        <v>630</v>
      </c>
      <c r="X42" s="68">
        <v>100</v>
      </c>
      <c r="AB42" s="64"/>
      <c r="AC42" s="65"/>
      <c r="AD42" s="61"/>
      <c r="AE42" s="63"/>
      <c r="AF42" s="65"/>
      <c r="AG42" s="65"/>
      <c r="AH42" s="61"/>
      <c r="AI42" s="61"/>
      <c r="AJ42" s="61"/>
    </row>
    <row r="43" spans="1:36" s="1" customFormat="1" ht="21" x14ac:dyDescent="0.4">
      <c r="A43" s="50">
        <f t="shared" si="28"/>
        <v>12</v>
      </c>
      <c r="B43" s="51" t="str">
        <f t="shared" ca="1" si="19"/>
        <v>49 - 10 = ____</v>
      </c>
      <c r="C43" s="52"/>
      <c r="D43" s="67">
        <f t="shared" ca="1" si="20"/>
        <v>39</v>
      </c>
      <c r="E43" s="68">
        <f t="shared" ca="1" si="21"/>
        <v>49</v>
      </c>
      <c r="F43" s="68">
        <v>10</v>
      </c>
      <c r="J43" s="50">
        <f t="shared" si="29"/>
        <v>12</v>
      </c>
      <c r="K43" s="51" t="str">
        <f t="shared" ca="1" si="22"/>
        <v>879 + 100 = ____</v>
      </c>
      <c r="L43" s="52"/>
      <c r="M43" s="67">
        <f t="shared" ca="1" si="23"/>
        <v>979</v>
      </c>
      <c r="N43" s="68">
        <f t="shared" ca="1" si="24"/>
        <v>879</v>
      </c>
      <c r="O43" s="68">
        <v>100</v>
      </c>
      <c r="S43" s="50">
        <f t="shared" si="30"/>
        <v>12</v>
      </c>
      <c r="T43" s="51" t="str">
        <f t="shared" ca="1" si="25"/>
        <v>105 - 100 = ____</v>
      </c>
      <c r="U43" s="52"/>
      <c r="V43" s="67">
        <f t="shared" ca="1" si="26"/>
        <v>5</v>
      </c>
      <c r="W43" s="68">
        <f t="shared" ca="1" si="27"/>
        <v>105</v>
      </c>
      <c r="X43" s="68">
        <v>100</v>
      </c>
      <c r="AB43" s="64"/>
      <c r="AC43" s="65"/>
      <c r="AD43" s="61"/>
      <c r="AE43" s="63"/>
      <c r="AF43" s="65"/>
      <c r="AG43" s="65"/>
      <c r="AH43" s="61"/>
      <c r="AI43" s="61"/>
      <c r="AJ43" s="61"/>
    </row>
    <row r="44" spans="1:36" s="1" customFormat="1" ht="21" x14ac:dyDescent="0.4">
      <c r="A44" s="50">
        <f t="shared" si="28"/>
        <v>13</v>
      </c>
      <c r="B44" s="51" t="str">
        <f t="shared" ca="1" si="19"/>
        <v>167 - 10 = ____</v>
      </c>
      <c r="C44" s="52"/>
      <c r="D44" s="67">
        <f t="shared" ca="1" si="20"/>
        <v>157</v>
      </c>
      <c r="E44" s="68">
        <f t="shared" ca="1" si="21"/>
        <v>167</v>
      </c>
      <c r="F44" s="68">
        <v>10</v>
      </c>
      <c r="J44" s="50">
        <f t="shared" si="29"/>
        <v>13</v>
      </c>
      <c r="K44" s="51" t="str">
        <f t="shared" ca="1" si="22"/>
        <v>430 + 100 = ____</v>
      </c>
      <c r="L44" s="52"/>
      <c r="M44" s="67">
        <f t="shared" ca="1" si="23"/>
        <v>530</v>
      </c>
      <c r="N44" s="68">
        <f t="shared" ca="1" si="24"/>
        <v>430</v>
      </c>
      <c r="O44" s="68">
        <v>100</v>
      </c>
      <c r="S44" s="50">
        <f t="shared" si="30"/>
        <v>13</v>
      </c>
      <c r="T44" s="51" t="str">
        <f t="shared" ca="1" si="25"/>
        <v>758 - 100 = ____</v>
      </c>
      <c r="U44" s="52"/>
      <c r="V44" s="67">
        <f t="shared" ca="1" si="26"/>
        <v>658</v>
      </c>
      <c r="W44" s="68">
        <f t="shared" ca="1" si="27"/>
        <v>758</v>
      </c>
      <c r="X44" s="68">
        <v>100</v>
      </c>
      <c r="AB44" s="64"/>
      <c r="AC44" s="65"/>
      <c r="AD44" s="61"/>
      <c r="AE44" s="63"/>
      <c r="AF44" s="65"/>
      <c r="AG44" s="65"/>
      <c r="AH44" s="61"/>
      <c r="AI44" s="61"/>
      <c r="AJ44" s="61"/>
    </row>
    <row r="45" spans="1:36" s="1" customFormat="1" ht="21" x14ac:dyDescent="0.4">
      <c r="A45" s="50">
        <f t="shared" si="28"/>
        <v>14</v>
      </c>
      <c r="B45" s="51" t="str">
        <f t="shared" ca="1" si="19"/>
        <v>154 - 10 = ____</v>
      </c>
      <c r="C45" s="52"/>
      <c r="D45" s="67">
        <f t="shared" ca="1" si="20"/>
        <v>144</v>
      </c>
      <c r="E45" s="68">
        <f t="shared" ca="1" si="21"/>
        <v>154</v>
      </c>
      <c r="F45" s="68">
        <v>10</v>
      </c>
      <c r="J45" s="50">
        <f t="shared" si="29"/>
        <v>14</v>
      </c>
      <c r="K45" s="51" t="str">
        <f t="shared" ca="1" si="22"/>
        <v>739 + 100 = ____</v>
      </c>
      <c r="L45" s="52"/>
      <c r="M45" s="67">
        <f t="shared" ca="1" si="23"/>
        <v>839</v>
      </c>
      <c r="N45" s="68">
        <f t="shared" ca="1" si="24"/>
        <v>739</v>
      </c>
      <c r="O45" s="68">
        <v>100</v>
      </c>
      <c r="S45" s="50">
        <f t="shared" si="30"/>
        <v>14</v>
      </c>
      <c r="T45" s="51" t="str">
        <f t="shared" ca="1" si="25"/>
        <v>225 - 100 = ____</v>
      </c>
      <c r="U45" s="52"/>
      <c r="V45" s="67">
        <f t="shared" ca="1" si="26"/>
        <v>125</v>
      </c>
      <c r="W45" s="68">
        <f t="shared" ca="1" si="27"/>
        <v>225</v>
      </c>
      <c r="X45" s="68">
        <v>100</v>
      </c>
      <c r="AB45" s="64"/>
      <c r="AC45" s="65"/>
      <c r="AD45" s="61"/>
      <c r="AE45" s="63"/>
      <c r="AF45" s="65"/>
      <c r="AG45" s="65"/>
      <c r="AH45" s="61"/>
      <c r="AI45" s="61"/>
      <c r="AJ45" s="61"/>
    </row>
    <row r="46" spans="1:36" s="1" customFormat="1" ht="21" x14ac:dyDescent="0.4">
      <c r="A46" s="50">
        <f t="shared" si="28"/>
        <v>15</v>
      </c>
      <c r="B46" s="51" t="str">
        <f t="shared" ca="1" si="19"/>
        <v>36 - 10 = ____</v>
      </c>
      <c r="C46" s="52"/>
      <c r="D46" s="67">
        <f t="shared" ca="1" si="20"/>
        <v>26</v>
      </c>
      <c r="E46" s="68">
        <f t="shared" ca="1" si="21"/>
        <v>36</v>
      </c>
      <c r="F46" s="68">
        <v>10</v>
      </c>
      <c r="J46" s="50">
        <f t="shared" si="29"/>
        <v>15</v>
      </c>
      <c r="K46" s="51" t="str">
        <f t="shared" ca="1" si="22"/>
        <v>327 + 100 = ____</v>
      </c>
      <c r="L46" s="52"/>
      <c r="M46" s="67">
        <f t="shared" ca="1" si="23"/>
        <v>427</v>
      </c>
      <c r="N46" s="68">
        <f t="shared" ca="1" si="24"/>
        <v>327</v>
      </c>
      <c r="O46" s="68">
        <v>100</v>
      </c>
      <c r="S46" s="50">
        <f t="shared" si="30"/>
        <v>15</v>
      </c>
      <c r="T46" s="51" t="str">
        <f t="shared" ca="1" si="25"/>
        <v>302 - 100 = ____</v>
      </c>
      <c r="U46" s="52"/>
      <c r="V46" s="67">
        <f t="shared" ca="1" si="26"/>
        <v>202</v>
      </c>
      <c r="W46" s="68">
        <f t="shared" ca="1" si="27"/>
        <v>302</v>
      </c>
      <c r="X46" s="68">
        <v>100</v>
      </c>
      <c r="AB46" s="64"/>
      <c r="AC46" s="65"/>
      <c r="AD46" s="61"/>
      <c r="AE46" s="63"/>
      <c r="AF46" s="65"/>
      <c r="AG46" s="65"/>
      <c r="AH46" s="61"/>
      <c r="AI46" s="61"/>
      <c r="AJ46" s="61"/>
    </row>
    <row r="47" spans="1:36" s="1" customFormat="1" ht="21" x14ac:dyDescent="0.4">
      <c r="A47" s="50">
        <f t="shared" si="28"/>
        <v>16</v>
      </c>
      <c r="B47" s="51" t="str">
        <f t="shared" ca="1" si="19"/>
        <v>155 - 10 = ____</v>
      </c>
      <c r="C47" s="52"/>
      <c r="D47" s="67">
        <f t="shared" ca="1" si="20"/>
        <v>145</v>
      </c>
      <c r="E47" s="68">
        <f t="shared" ca="1" si="21"/>
        <v>155</v>
      </c>
      <c r="F47" s="68">
        <v>10</v>
      </c>
      <c r="J47" s="50">
        <f t="shared" si="29"/>
        <v>16</v>
      </c>
      <c r="K47" s="51" t="str">
        <f t="shared" ca="1" si="22"/>
        <v>696 + 100 = ____</v>
      </c>
      <c r="L47" s="52"/>
      <c r="M47" s="67">
        <f t="shared" ca="1" si="23"/>
        <v>796</v>
      </c>
      <c r="N47" s="68">
        <f t="shared" ca="1" si="24"/>
        <v>696</v>
      </c>
      <c r="O47" s="68">
        <v>100</v>
      </c>
      <c r="S47" s="50">
        <f t="shared" si="30"/>
        <v>16</v>
      </c>
      <c r="T47" s="51" t="str">
        <f t="shared" ca="1" si="25"/>
        <v>532 - 100 = ____</v>
      </c>
      <c r="U47" s="52"/>
      <c r="V47" s="67">
        <f t="shared" ca="1" si="26"/>
        <v>432</v>
      </c>
      <c r="W47" s="68">
        <f t="shared" ca="1" si="27"/>
        <v>532</v>
      </c>
      <c r="X47" s="68">
        <v>100</v>
      </c>
      <c r="AB47" s="64"/>
      <c r="AC47" s="65"/>
      <c r="AD47" s="61"/>
      <c r="AE47" s="63"/>
      <c r="AF47" s="65"/>
      <c r="AG47" s="65"/>
      <c r="AH47" s="61"/>
      <c r="AI47" s="61"/>
      <c r="AJ47" s="61"/>
    </row>
    <row r="48" spans="1:36" s="1" customFormat="1" ht="21" x14ac:dyDescent="0.4">
      <c r="A48" s="50">
        <f t="shared" si="28"/>
        <v>17</v>
      </c>
      <c r="B48" s="51" t="str">
        <f t="shared" ca="1" si="19"/>
        <v>106 - 10 = ____</v>
      </c>
      <c r="C48" s="52"/>
      <c r="D48" s="67">
        <f t="shared" ca="1" si="20"/>
        <v>96</v>
      </c>
      <c r="E48" s="68">
        <f t="shared" ca="1" si="21"/>
        <v>106</v>
      </c>
      <c r="F48" s="68">
        <v>10</v>
      </c>
      <c r="J48" s="50">
        <f t="shared" si="29"/>
        <v>17</v>
      </c>
      <c r="K48" s="51" t="str">
        <f t="shared" ca="1" si="22"/>
        <v>413 + 100 = ____</v>
      </c>
      <c r="L48" s="52"/>
      <c r="M48" s="67">
        <f t="shared" ca="1" si="23"/>
        <v>513</v>
      </c>
      <c r="N48" s="68">
        <f t="shared" ca="1" si="24"/>
        <v>413</v>
      </c>
      <c r="O48" s="68">
        <v>100</v>
      </c>
      <c r="S48" s="50">
        <f t="shared" si="30"/>
        <v>17</v>
      </c>
      <c r="T48" s="51" t="str">
        <f t="shared" ca="1" si="25"/>
        <v>676 - 100 = ____</v>
      </c>
      <c r="U48" s="52"/>
      <c r="V48" s="67">
        <f t="shared" ca="1" si="26"/>
        <v>576</v>
      </c>
      <c r="W48" s="68">
        <f t="shared" ca="1" si="27"/>
        <v>676</v>
      </c>
      <c r="X48" s="68">
        <v>100</v>
      </c>
      <c r="AB48" s="64"/>
      <c r="AC48" s="65"/>
      <c r="AD48" s="61"/>
      <c r="AE48" s="63"/>
      <c r="AF48" s="65"/>
      <c r="AG48" s="65"/>
      <c r="AH48" s="61"/>
      <c r="AI48" s="61"/>
      <c r="AJ48" s="61"/>
    </row>
    <row r="49" spans="1:36" s="1" customFormat="1" ht="21" x14ac:dyDescent="0.4">
      <c r="A49" s="50">
        <f t="shared" si="28"/>
        <v>18</v>
      </c>
      <c r="B49" s="51" t="str">
        <f t="shared" ca="1" si="19"/>
        <v>92 - 10 = ____</v>
      </c>
      <c r="C49" s="52"/>
      <c r="D49" s="67">
        <f t="shared" ca="1" si="20"/>
        <v>82</v>
      </c>
      <c r="E49" s="68">
        <f t="shared" ca="1" si="21"/>
        <v>92</v>
      </c>
      <c r="F49" s="68">
        <v>10</v>
      </c>
      <c r="J49" s="50">
        <f t="shared" si="29"/>
        <v>18</v>
      </c>
      <c r="K49" s="51" t="str">
        <f t="shared" ca="1" si="22"/>
        <v>550 + 100 = ____</v>
      </c>
      <c r="L49" s="52"/>
      <c r="M49" s="67">
        <f t="shared" ca="1" si="23"/>
        <v>650</v>
      </c>
      <c r="N49" s="68">
        <f t="shared" ca="1" si="24"/>
        <v>550</v>
      </c>
      <c r="O49" s="68">
        <v>100</v>
      </c>
      <c r="S49" s="50">
        <f t="shared" si="30"/>
        <v>18</v>
      </c>
      <c r="T49" s="51" t="str">
        <f t="shared" ca="1" si="25"/>
        <v>99 - 100 = ____</v>
      </c>
      <c r="U49" s="52"/>
      <c r="V49" s="67">
        <f t="shared" ca="1" si="26"/>
        <v>-1</v>
      </c>
      <c r="W49" s="68">
        <f t="shared" ca="1" si="27"/>
        <v>99</v>
      </c>
      <c r="X49" s="68">
        <v>100</v>
      </c>
      <c r="AB49" s="64"/>
      <c r="AC49" s="65"/>
      <c r="AD49" s="61"/>
      <c r="AE49" s="63"/>
      <c r="AF49" s="65"/>
      <c r="AG49" s="65"/>
      <c r="AH49" s="61"/>
      <c r="AI49" s="61"/>
      <c r="AJ49" s="61"/>
    </row>
    <row r="50" spans="1:36" s="1" customFormat="1" ht="21" x14ac:dyDescent="0.4">
      <c r="A50" s="50">
        <f t="shared" si="28"/>
        <v>19</v>
      </c>
      <c r="B50" s="51" t="str">
        <f t="shared" ca="1" si="19"/>
        <v>177 - 10 = ____</v>
      </c>
      <c r="C50" s="52"/>
      <c r="D50" s="67">
        <f t="shared" ca="1" si="20"/>
        <v>167</v>
      </c>
      <c r="E50" s="68">
        <f t="shared" ca="1" si="21"/>
        <v>177</v>
      </c>
      <c r="F50" s="68">
        <v>10</v>
      </c>
      <c r="J50" s="50">
        <f t="shared" si="29"/>
        <v>19</v>
      </c>
      <c r="K50" s="51" t="str">
        <f t="shared" ca="1" si="22"/>
        <v>133 + 100 = ____</v>
      </c>
      <c r="L50" s="52"/>
      <c r="M50" s="67">
        <f t="shared" ca="1" si="23"/>
        <v>233</v>
      </c>
      <c r="N50" s="68">
        <f t="shared" ca="1" si="24"/>
        <v>133</v>
      </c>
      <c r="O50" s="68">
        <v>100</v>
      </c>
      <c r="S50" s="50">
        <f t="shared" si="30"/>
        <v>19</v>
      </c>
      <c r="T50" s="51" t="str">
        <f t="shared" ca="1" si="25"/>
        <v>212 - 100 = ____</v>
      </c>
      <c r="U50" s="52"/>
      <c r="V50" s="67">
        <f t="shared" ca="1" si="26"/>
        <v>112</v>
      </c>
      <c r="W50" s="68">
        <f t="shared" ca="1" si="27"/>
        <v>212</v>
      </c>
      <c r="X50" s="68">
        <v>100</v>
      </c>
      <c r="AB50" s="64"/>
      <c r="AC50" s="65"/>
      <c r="AD50" s="61"/>
      <c r="AE50" s="63"/>
      <c r="AF50" s="65"/>
      <c r="AG50" s="65"/>
      <c r="AH50" s="61"/>
      <c r="AI50" s="61"/>
      <c r="AJ50" s="61"/>
    </row>
    <row r="51" spans="1:36" s="1" customFormat="1" ht="21" x14ac:dyDescent="0.4">
      <c r="A51" s="50">
        <f t="shared" si="28"/>
        <v>20</v>
      </c>
      <c r="B51" s="51" t="str">
        <f t="shared" ca="1" si="19"/>
        <v>143 - 10 = ____</v>
      </c>
      <c r="C51" s="52"/>
      <c r="D51" s="67">
        <f t="shared" ca="1" si="20"/>
        <v>133</v>
      </c>
      <c r="E51" s="68">
        <f t="shared" ca="1" si="21"/>
        <v>143</v>
      </c>
      <c r="F51" s="68">
        <v>10</v>
      </c>
      <c r="J51" s="50">
        <f t="shared" si="29"/>
        <v>20</v>
      </c>
      <c r="K51" s="51" t="str">
        <f t="shared" ca="1" si="22"/>
        <v>416 + 100 = ____</v>
      </c>
      <c r="L51" s="52"/>
      <c r="M51" s="67">
        <f t="shared" ca="1" si="23"/>
        <v>516</v>
      </c>
      <c r="N51" s="68">
        <f t="shared" ca="1" si="24"/>
        <v>416</v>
      </c>
      <c r="O51" s="68">
        <v>100</v>
      </c>
      <c r="S51" s="50">
        <f t="shared" si="30"/>
        <v>20</v>
      </c>
      <c r="T51" s="51" t="str">
        <f t="shared" ca="1" si="25"/>
        <v>704 - 100 = ____</v>
      </c>
      <c r="U51" s="52"/>
      <c r="V51" s="67">
        <f t="shared" ca="1" si="26"/>
        <v>604</v>
      </c>
      <c r="W51" s="68">
        <f t="shared" ca="1" si="27"/>
        <v>704</v>
      </c>
      <c r="X51" s="68">
        <v>100</v>
      </c>
      <c r="AB51" s="64"/>
      <c r="AC51" s="65"/>
      <c r="AD51" s="61"/>
      <c r="AE51" s="63"/>
      <c r="AF51" s="65"/>
      <c r="AG51" s="65"/>
      <c r="AH51" s="61"/>
      <c r="AI51" s="61"/>
      <c r="AJ51" s="61"/>
    </row>
    <row r="52" spans="1:36" s="1" customFormat="1" ht="7.5" customHeight="1" thickBot="1" x14ac:dyDescent="0.45">
      <c r="A52" s="54"/>
      <c r="B52" s="55"/>
      <c r="C52" s="52"/>
      <c r="D52" s="52"/>
      <c r="J52" s="54"/>
      <c r="K52" s="55"/>
      <c r="L52" s="52"/>
      <c r="M52" s="52"/>
      <c r="S52" s="54"/>
      <c r="T52" s="55"/>
      <c r="U52" s="52"/>
      <c r="V52" s="52"/>
      <c r="AB52" s="61"/>
      <c r="AC52" s="61"/>
      <c r="AD52" s="61"/>
      <c r="AE52" s="61"/>
      <c r="AF52" s="61"/>
      <c r="AG52" s="61"/>
      <c r="AH52" s="61"/>
      <c r="AI52" s="61"/>
      <c r="AJ52" s="61"/>
    </row>
    <row r="53" spans="1:36" s="1" customFormat="1" ht="30" customHeight="1" thickBot="1" x14ac:dyDescent="0.45">
      <c r="A53" s="54"/>
      <c r="B53" s="56" t="s">
        <v>9</v>
      </c>
      <c r="C53" s="52"/>
      <c r="D53" s="52"/>
      <c r="J53" s="54"/>
      <c r="K53" s="56" t="s">
        <v>9</v>
      </c>
      <c r="L53" s="52"/>
      <c r="M53" s="52"/>
      <c r="S53" s="54"/>
      <c r="T53" s="56" t="s">
        <v>9</v>
      </c>
      <c r="U53" s="52"/>
      <c r="V53" s="52"/>
      <c r="AB53" s="61"/>
      <c r="AC53" s="66"/>
      <c r="AD53" s="61"/>
      <c r="AE53" s="61"/>
      <c r="AF53" s="61"/>
      <c r="AG53" s="61"/>
      <c r="AH53" s="61"/>
      <c r="AI53" s="61"/>
      <c r="AJ53" s="61"/>
    </row>
    <row r="54" spans="1:36" s="1" customFormat="1" ht="7.5" customHeight="1" thickBot="1" x14ac:dyDescent="0.45">
      <c r="A54" s="57"/>
      <c r="B54" s="58"/>
      <c r="C54" s="59"/>
      <c r="D54" s="59"/>
      <c r="J54" s="57"/>
      <c r="K54" s="58"/>
      <c r="L54" s="59"/>
      <c r="M54" s="59"/>
      <c r="S54" s="57"/>
      <c r="T54" s="58"/>
      <c r="U54" s="59"/>
      <c r="V54" s="59"/>
      <c r="AB54" s="61"/>
      <c r="AC54" s="61"/>
      <c r="AD54" s="61"/>
      <c r="AE54" s="61"/>
      <c r="AF54" s="61"/>
      <c r="AG54" s="61"/>
      <c r="AH54" s="61"/>
      <c r="AI54" s="61"/>
      <c r="AJ54" s="61"/>
    </row>
    <row r="55" spans="1:36" ht="20.25" thickTop="1" x14ac:dyDescent="0.4"/>
  </sheetData>
  <mergeCells count="16">
    <mergeCell ref="A29:C29"/>
    <mergeCell ref="J29:L29"/>
    <mergeCell ref="S29:U29"/>
    <mergeCell ref="AB29:AD29"/>
    <mergeCell ref="A30:C30"/>
    <mergeCell ref="J30:L30"/>
    <mergeCell ref="S30:U30"/>
    <mergeCell ref="AB30:AD30"/>
    <mergeCell ref="A2:C2"/>
    <mergeCell ref="J2:L2"/>
    <mergeCell ref="S2:U2"/>
    <mergeCell ref="AB2:AD2"/>
    <mergeCell ref="A3:C3"/>
    <mergeCell ref="J3:L3"/>
    <mergeCell ref="S3:U3"/>
    <mergeCell ref="AB3:AD3"/>
  </mergeCells>
  <printOptions horizontalCentered="1" verticalCentered="1"/>
  <pageMargins left="0.39370078740157483" right="0.39370078740157483" top="0.39370078740157483" bottom="0.39370078740157483" header="0" footer="0.19685039370078741"/>
  <pageSetup paperSize="9" scale="58" fitToHeight="0" orientation="landscape" r:id="rId1"/>
  <headerFooter>
    <oddFooter>&amp;R&amp;11http://laclassedejenny.eklablog.com</oddFooter>
  </headerFooter>
  <rowBreaks count="1" manualBreakCount="1">
    <brk id="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zoomScale="50" zoomScaleNormal="50" workbookViewId="0">
      <selection activeCell="B10" sqref="B10:I11"/>
    </sheetView>
  </sheetViews>
  <sheetFormatPr baseColWidth="10" defaultRowHeight="19.5" x14ac:dyDescent="0.4"/>
  <cols>
    <col min="1" max="1" width="5.19921875" customWidth="1"/>
    <col min="2" max="2" width="42" customWidth="1"/>
    <col min="3" max="3" width="1.796875" customWidth="1"/>
    <col min="4" max="4" width="13" style="25" customWidth="1"/>
    <col min="5" max="6" width="9.296875" style="25" hidden="1" customWidth="1"/>
    <col min="7" max="8" width="9.296875" hidden="1" customWidth="1"/>
    <col min="9" max="9" width="8.8984375" customWidth="1"/>
    <col min="10" max="10" width="5.19921875" customWidth="1"/>
    <col min="11" max="11" width="42" customWidth="1"/>
    <col min="12" max="12" width="1.796875" customWidth="1"/>
    <col min="13" max="13" width="13" style="25" customWidth="1"/>
    <col min="14" max="15" width="9.296875" style="25" hidden="1" customWidth="1"/>
    <col min="16" max="17" width="9.296875" hidden="1" customWidth="1"/>
    <col min="18" max="18" width="3.09765625" customWidth="1"/>
  </cols>
  <sheetData>
    <row r="1" spans="1:17" ht="20.25" thickBot="1" x14ac:dyDescent="0.45">
      <c r="G1">
        <f ca="1">RAND()</f>
        <v>0.90509171275638423</v>
      </c>
      <c r="H1">
        <f ca="1">ROUND(+G1*1000,0)</f>
        <v>905</v>
      </c>
      <c r="P1">
        <f ca="1">RAND()</f>
        <v>0.97171427608362404</v>
      </c>
      <c r="Q1">
        <f ca="1">ROUND(+P1*1000,0)</f>
        <v>972</v>
      </c>
    </row>
    <row r="2" spans="1:17" ht="28.5" thickTop="1" thickBot="1" x14ac:dyDescent="0.55000000000000004">
      <c r="A2" s="102" t="str">
        <f ca="1">"49 calculs en 5 minutes (série "&amp;H1&amp;")"</f>
        <v>49 calculs en 5 minutes (série 905)</v>
      </c>
      <c r="B2" s="103"/>
      <c r="C2" s="104"/>
      <c r="D2" s="26" t="s">
        <v>0</v>
      </c>
      <c r="J2" s="102" t="str">
        <f ca="1">"49 calculs en 5 minutes (série "&amp;Q1&amp;")"</f>
        <v>49 calculs en 5 minutes (série 972)</v>
      </c>
      <c r="K2" s="103"/>
      <c r="L2" s="104"/>
      <c r="M2" s="26" t="s">
        <v>0</v>
      </c>
    </row>
    <row r="3" spans="1:17" ht="28.5" thickTop="1" thickBot="1" x14ac:dyDescent="0.55000000000000004">
      <c r="A3" s="105" t="s">
        <v>2</v>
      </c>
      <c r="B3" s="106"/>
      <c r="C3" s="107"/>
      <c r="D3" s="27" t="str">
        <f ca="1">"série "&amp;H1&amp;""</f>
        <v>série 905</v>
      </c>
      <c r="J3" s="105" t="s">
        <v>2</v>
      </c>
      <c r="K3" s="106"/>
      <c r="L3" s="107"/>
      <c r="M3" s="27" t="str">
        <f ca="1">"série "&amp;Q1&amp;""</f>
        <v>série 972</v>
      </c>
    </row>
    <row r="4" spans="1:17" ht="27.75" thickTop="1" x14ac:dyDescent="0.5">
      <c r="A4" s="8"/>
      <c r="B4" s="9"/>
      <c r="C4" s="10"/>
      <c r="D4" s="28"/>
      <c r="J4" s="8"/>
      <c r="K4" s="9"/>
      <c r="L4" s="10"/>
      <c r="M4" s="28"/>
    </row>
    <row r="5" spans="1:17" s="4" customFormat="1" ht="27" x14ac:dyDescent="0.5">
      <c r="A5" s="21">
        <v>1</v>
      </c>
      <c r="B5" s="22" t="str">
        <f ca="1">E5&amp;" x "&amp;F5&amp;" = ____"</f>
        <v>721 x 10 = ____</v>
      </c>
      <c r="C5" s="23"/>
      <c r="D5" s="29">
        <f ca="1">E5*F5</f>
        <v>7210</v>
      </c>
      <c r="E5" s="33">
        <f ca="1">RANDBETWEEN(11,999)</f>
        <v>721</v>
      </c>
      <c r="F5" s="33">
        <v>10</v>
      </c>
      <c r="J5" s="21">
        <v>1</v>
      </c>
      <c r="K5" s="22" t="str">
        <f ca="1">N5&amp;" x "&amp;O5&amp;" = ____"</f>
        <v>219 x 10 = ____</v>
      </c>
      <c r="L5" s="23"/>
      <c r="M5" s="29">
        <f ca="1">N5*O5</f>
        <v>2190</v>
      </c>
      <c r="N5" s="33">
        <f ca="1">RANDBETWEEN(11,999)</f>
        <v>219</v>
      </c>
      <c r="O5" s="33">
        <v>10</v>
      </c>
    </row>
    <row r="6" spans="1:17" s="4" customFormat="1" ht="27" x14ac:dyDescent="0.5">
      <c r="A6" s="21">
        <f>A5+1</f>
        <v>2</v>
      </c>
      <c r="B6" s="22" t="str">
        <f ca="1">E6&amp;" + "&amp;F6&amp;" = ____"</f>
        <v>60 + 40 = ____</v>
      </c>
      <c r="C6" s="23"/>
      <c r="D6" s="29">
        <f ca="1">E6+F6</f>
        <v>100</v>
      </c>
      <c r="E6" s="33">
        <f ca="1">RANDBETWEEN(1,19)*10</f>
        <v>60</v>
      </c>
      <c r="F6" s="33">
        <f ca="1">RANDBETWEEN(1,12)*10</f>
        <v>40</v>
      </c>
      <c r="J6" s="21">
        <f>J5+1</f>
        <v>2</v>
      </c>
      <c r="K6" s="22" t="str">
        <f ca="1">N6&amp;" + "&amp;O6&amp;" = ____"</f>
        <v>70 + 90 = ____</v>
      </c>
      <c r="L6" s="23"/>
      <c r="M6" s="29">
        <f ca="1">N6+O6</f>
        <v>160</v>
      </c>
      <c r="N6" s="33">
        <f ca="1">RANDBETWEEN(1,19)*10</f>
        <v>70</v>
      </c>
      <c r="O6" s="33">
        <f ca="1">RANDBETWEEN(1,12)*10</f>
        <v>90</v>
      </c>
    </row>
    <row r="7" spans="1:17" s="4" customFormat="1" ht="27" x14ac:dyDescent="0.5">
      <c r="A7" s="21">
        <f>A6+1</f>
        <v>3</v>
      </c>
      <c r="B7" s="22" t="str">
        <f ca="1">E7&amp;" - "&amp;F7&amp;" = ____"</f>
        <v>140 - 90 = ____</v>
      </c>
      <c r="C7" s="23"/>
      <c r="D7" s="29">
        <f ca="1">E7-F7</f>
        <v>50</v>
      </c>
      <c r="E7" s="33">
        <f ca="1">RANDBETWEEN(13,19)*10</f>
        <v>140</v>
      </c>
      <c r="F7" s="33">
        <f ca="1">RANDBETWEEN(1,12)*10</f>
        <v>90</v>
      </c>
      <c r="J7" s="21">
        <f>J6+1</f>
        <v>3</v>
      </c>
      <c r="K7" s="22" t="str">
        <f ca="1">N7&amp;" - "&amp;O7&amp;" = ____"</f>
        <v>190 - 70 = ____</v>
      </c>
      <c r="L7" s="23"/>
      <c r="M7" s="29">
        <f ca="1">N7-O7</f>
        <v>120</v>
      </c>
      <c r="N7" s="33">
        <f ca="1">RANDBETWEEN(13,19)*10</f>
        <v>190</v>
      </c>
      <c r="O7" s="33">
        <f ca="1">RANDBETWEEN(1,12)*10</f>
        <v>70</v>
      </c>
    </row>
    <row r="8" spans="1:17" s="4" customFormat="1" ht="27" x14ac:dyDescent="0.5">
      <c r="A8" s="21">
        <f t="shared" ref="A8:A53" si="0">A7+1</f>
        <v>4</v>
      </c>
      <c r="B8" s="22" t="str">
        <f ca="1">E8&amp;" + "&amp;F8&amp;" = ____"</f>
        <v>210 + 10 = ____</v>
      </c>
      <c r="C8" s="23"/>
      <c r="D8" s="29">
        <f ca="1">F8+E8</f>
        <v>220</v>
      </c>
      <c r="E8" s="33">
        <f ca="1">RANDBETWEEN(33,233)</f>
        <v>210</v>
      </c>
      <c r="F8" s="33">
        <v>10</v>
      </c>
      <c r="J8" s="21">
        <f t="shared" ref="J8:J53" si="1">J7+1</f>
        <v>4</v>
      </c>
      <c r="K8" s="22" t="str">
        <f ca="1">N8&amp;" + "&amp;O8&amp;" = ____"</f>
        <v>227 + 10 = ____</v>
      </c>
      <c r="L8" s="23"/>
      <c r="M8" s="29">
        <f ca="1">O8+N8</f>
        <v>237</v>
      </c>
      <c r="N8" s="33">
        <f ca="1">RANDBETWEEN(33,233)</f>
        <v>227</v>
      </c>
      <c r="O8" s="33">
        <v>10</v>
      </c>
    </row>
    <row r="9" spans="1:17" s="4" customFormat="1" ht="27" x14ac:dyDescent="0.5">
      <c r="A9" s="21">
        <f t="shared" si="0"/>
        <v>5</v>
      </c>
      <c r="B9" s="22" t="str">
        <f ca="1">E9&amp;" - "&amp;F9&amp;" = ____"</f>
        <v>157 - 10 = ____</v>
      </c>
      <c r="C9" s="23"/>
      <c r="D9" s="29">
        <f ca="1">E9-F9</f>
        <v>147</v>
      </c>
      <c r="E9" s="33">
        <f ca="1">RANDBETWEEN(33,233)</f>
        <v>157</v>
      </c>
      <c r="F9" s="33">
        <v>10</v>
      </c>
      <c r="J9" s="21">
        <f t="shared" si="1"/>
        <v>5</v>
      </c>
      <c r="K9" s="22" t="str">
        <f ca="1">N9&amp;" - "&amp;O9&amp;" = ____"</f>
        <v>58 - 10 = ____</v>
      </c>
      <c r="L9" s="23"/>
      <c r="M9" s="29">
        <f ca="1">N9-O9</f>
        <v>48</v>
      </c>
      <c r="N9" s="33">
        <f ca="1">RANDBETWEEN(33,233)</f>
        <v>58</v>
      </c>
      <c r="O9" s="33">
        <v>10</v>
      </c>
    </row>
    <row r="10" spans="1:17" s="4" customFormat="1" ht="27" x14ac:dyDescent="0.5">
      <c r="A10" s="21">
        <f t="shared" si="0"/>
        <v>6</v>
      </c>
      <c r="B10" s="22" t="str">
        <f ca="1">E10&amp;" + "&amp;F10&amp;" = ____"</f>
        <v>668 + 100 = ____</v>
      </c>
      <c r="C10" s="23"/>
      <c r="D10" s="29">
        <f ca="1">F10+E10</f>
        <v>768</v>
      </c>
      <c r="E10" s="33">
        <f ca="1">RANDBETWEEN(33,999)</f>
        <v>668</v>
      </c>
      <c r="F10" s="33">
        <v>100</v>
      </c>
      <c r="J10" s="21">
        <f t="shared" si="1"/>
        <v>6</v>
      </c>
      <c r="K10" s="22" t="str">
        <f ca="1">N10&amp;" + "&amp;O10&amp;" = ____"</f>
        <v>139 + 100 = ____</v>
      </c>
      <c r="L10" s="23"/>
      <c r="M10" s="29">
        <f ca="1">O10+N10</f>
        <v>239</v>
      </c>
      <c r="N10" s="33">
        <f ca="1">RANDBETWEEN(33,999)</f>
        <v>139</v>
      </c>
      <c r="O10" s="33">
        <v>100</v>
      </c>
    </row>
    <row r="11" spans="1:17" s="4" customFormat="1" ht="27" x14ac:dyDescent="0.5">
      <c r="A11" s="21">
        <f t="shared" si="0"/>
        <v>7</v>
      </c>
      <c r="B11" s="22" t="str">
        <f ca="1">E11&amp;" - "&amp;F11&amp;" = ____"</f>
        <v>974 - 100 = ____</v>
      </c>
      <c r="C11" s="23"/>
      <c r="D11" s="29">
        <f ca="1">E11-F11</f>
        <v>874</v>
      </c>
      <c r="E11" s="33">
        <f ca="1">RANDBETWEEN(33,999)</f>
        <v>974</v>
      </c>
      <c r="F11" s="33">
        <v>100</v>
      </c>
      <c r="J11" s="21">
        <f t="shared" si="1"/>
        <v>7</v>
      </c>
      <c r="K11" s="22" t="str">
        <f ca="1">N11&amp;" - "&amp;O11&amp;" = ____"</f>
        <v>73 - 100 = ____</v>
      </c>
      <c r="L11" s="23"/>
      <c r="M11" s="29">
        <f ca="1">N11-O11</f>
        <v>-27</v>
      </c>
      <c r="N11" s="33">
        <f ca="1">RANDBETWEEN(33,999)</f>
        <v>73</v>
      </c>
      <c r="O11" s="33">
        <v>100</v>
      </c>
    </row>
    <row r="12" spans="1:17" s="4" customFormat="1" ht="27" x14ac:dyDescent="0.5">
      <c r="A12" s="21">
        <f t="shared" si="0"/>
        <v>8</v>
      </c>
      <c r="B12" s="22" t="str">
        <f ca="1">E12&amp;" x "&amp;F12&amp;" = ____"</f>
        <v>532 x 100 = ____</v>
      </c>
      <c r="C12" s="23"/>
      <c r="D12" s="29">
        <f ca="1">E12*F12</f>
        <v>53200</v>
      </c>
      <c r="E12" s="33">
        <f ca="1">RANDBETWEEN(11,999)</f>
        <v>532</v>
      </c>
      <c r="F12" s="33">
        <v>100</v>
      </c>
      <c r="J12" s="21">
        <f t="shared" si="1"/>
        <v>8</v>
      </c>
      <c r="K12" s="22" t="str">
        <f ca="1">N12&amp;" x "&amp;O12&amp;" = ____"</f>
        <v>969 x 100 = ____</v>
      </c>
      <c r="L12" s="23"/>
      <c r="M12" s="29">
        <f ca="1">N12*O12</f>
        <v>96900</v>
      </c>
      <c r="N12" s="33">
        <f ca="1">RANDBETWEEN(11,999)</f>
        <v>969</v>
      </c>
      <c r="O12" s="33">
        <v>100</v>
      </c>
    </row>
    <row r="13" spans="1:17" s="4" customFormat="1" ht="27" x14ac:dyDescent="0.5">
      <c r="A13" s="21">
        <f t="shared" si="0"/>
        <v>9</v>
      </c>
      <c r="B13" s="22" t="str">
        <f ca="1">E13&amp;" + "&amp;F13&amp;" = ____"</f>
        <v>80 + 100 = ____</v>
      </c>
      <c r="C13" s="23"/>
      <c r="D13" s="29">
        <f ca="1">E13+F13</f>
        <v>180</v>
      </c>
      <c r="E13" s="33">
        <f ca="1">RANDBETWEEN(1,19)*10</f>
        <v>80</v>
      </c>
      <c r="F13" s="33">
        <f ca="1">RANDBETWEEN(1,12)*10</f>
        <v>100</v>
      </c>
      <c r="J13" s="21">
        <f t="shared" si="1"/>
        <v>9</v>
      </c>
      <c r="K13" s="22" t="str">
        <f ca="1">N13&amp;" + "&amp;O13&amp;" = ____"</f>
        <v>10 + 110 = ____</v>
      </c>
      <c r="L13" s="23"/>
      <c r="M13" s="29">
        <f ca="1">N13+O13</f>
        <v>120</v>
      </c>
      <c r="N13" s="33">
        <f ca="1">RANDBETWEEN(1,19)*10</f>
        <v>10</v>
      </c>
      <c r="O13" s="33">
        <f ca="1">RANDBETWEEN(1,12)*10</f>
        <v>110</v>
      </c>
    </row>
    <row r="14" spans="1:17" s="4" customFormat="1" ht="27" x14ac:dyDescent="0.5">
      <c r="A14" s="21">
        <f t="shared" si="0"/>
        <v>10</v>
      </c>
      <c r="B14" s="22" t="str">
        <f ca="1">E14&amp;" - "&amp;F14&amp;" = ____"</f>
        <v>170 - 110 = ____</v>
      </c>
      <c r="C14" s="23"/>
      <c r="D14" s="29">
        <f ca="1">E14-F14</f>
        <v>60</v>
      </c>
      <c r="E14" s="33">
        <f ca="1">RANDBETWEEN(13,19)*10</f>
        <v>170</v>
      </c>
      <c r="F14" s="33">
        <f ca="1">RANDBETWEEN(1,12)*10</f>
        <v>110</v>
      </c>
      <c r="J14" s="21">
        <f t="shared" si="1"/>
        <v>10</v>
      </c>
      <c r="K14" s="22" t="str">
        <f ca="1">N14&amp;" - "&amp;O14&amp;" = ____"</f>
        <v>160 - 90 = ____</v>
      </c>
      <c r="L14" s="23"/>
      <c r="M14" s="29">
        <f ca="1">N14-O14</f>
        <v>70</v>
      </c>
      <c r="N14" s="33">
        <f ca="1">RANDBETWEEN(13,19)*10</f>
        <v>160</v>
      </c>
      <c r="O14" s="33">
        <f ca="1">RANDBETWEEN(1,12)*10</f>
        <v>90</v>
      </c>
    </row>
    <row r="15" spans="1:17" s="4" customFormat="1" ht="27" x14ac:dyDescent="0.5">
      <c r="A15" s="21">
        <f t="shared" si="0"/>
        <v>11</v>
      </c>
      <c r="B15" s="22" t="str">
        <f ca="1">E15&amp;" + "&amp;F15&amp;" = ____"</f>
        <v>194 + 10 = ____</v>
      </c>
      <c r="C15" s="23"/>
      <c r="D15" s="29">
        <f ca="1">F15+E15</f>
        <v>204</v>
      </c>
      <c r="E15" s="33">
        <f ca="1">RANDBETWEEN(33,233)</f>
        <v>194</v>
      </c>
      <c r="F15" s="33">
        <v>10</v>
      </c>
      <c r="J15" s="21">
        <f t="shared" si="1"/>
        <v>11</v>
      </c>
      <c r="K15" s="22" t="str">
        <f ca="1">N15&amp;" + "&amp;O15&amp;" = ____"</f>
        <v>73 + 10 = ____</v>
      </c>
      <c r="L15" s="23"/>
      <c r="M15" s="29">
        <f ca="1">O15+N15</f>
        <v>83</v>
      </c>
      <c r="N15" s="33">
        <f ca="1">RANDBETWEEN(33,233)</f>
        <v>73</v>
      </c>
      <c r="O15" s="33">
        <v>10</v>
      </c>
    </row>
    <row r="16" spans="1:17" s="4" customFormat="1" ht="27" x14ac:dyDescent="0.5">
      <c r="A16" s="21">
        <f t="shared" si="0"/>
        <v>12</v>
      </c>
      <c r="B16" s="22" t="str">
        <f ca="1">E16&amp;" - "&amp;F16&amp;" = ____"</f>
        <v>62 - 10 = ____</v>
      </c>
      <c r="C16" s="23"/>
      <c r="D16" s="29">
        <f ca="1">E16-F16</f>
        <v>52</v>
      </c>
      <c r="E16" s="33">
        <f ca="1">RANDBETWEEN(33,233)</f>
        <v>62</v>
      </c>
      <c r="F16" s="33">
        <v>10</v>
      </c>
      <c r="J16" s="21">
        <f t="shared" si="1"/>
        <v>12</v>
      </c>
      <c r="K16" s="22" t="str">
        <f ca="1">N16&amp;" - "&amp;O16&amp;" = ____"</f>
        <v>78 - 10 = ____</v>
      </c>
      <c r="L16" s="23"/>
      <c r="M16" s="29">
        <f ca="1">N16-O16</f>
        <v>68</v>
      </c>
      <c r="N16" s="33">
        <f ca="1">RANDBETWEEN(33,233)</f>
        <v>78</v>
      </c>
      <c r="O16" s="33">
        <v>10</v>
      </c>
    </row>
    <row r="17" spans="1:15" s="4" customFormat="1" ht="27" x14ac:dyDescent="0.5">
      <c r="A17" s="21">
        <f t="shared" si="0"/>
        <v>13</v>
      </c>
      <c r="B17" s="22" t="str">
        <f ca="1">E17&amp;" + "&amp;F17&amp;" = ____"</f>
        <v>204 + 100 = ____</v>
      </c>
      <c r="C17" s="23"/>
      <c r="D17" s="29">
        <f ca="1">F17+E17</f>
        <v>304</v>
      </c>
      <c r="E17" s="33">
        <f ca="1">RANDBETWEEN(33,999)</f>
        <v>204</v>
      </c>
      <c r="F17" s="33">
        <v>100</v>
      </c>
      <c r="J17" s="21">
        <f t="shared" si="1"/>
        <v>13</v>
      </c>
      <c r="K17" s="22" t="str">
        <f ca="1">N17&amp;" + "&amp;O17&amp;" = ____"</f>
        <v>705 + 100 = ____</v>
      </c>
      <c r="L17" s="23"/>
      <c r="M17" s="29">
        <f ca="1">O17+N17</f>
        <v>805</v>
      </c>
      <c r="N17" s="33">
        <f ca="1">RANDBETWEEN(33,999)</f>
        <v>705</v>
      </c>
      <c r="O17" s="33">
        <v>100</v>
      </c>
    </row>
    <row r="18" spans="1:15" s="4" customFormat="1" ht="27" x14ac:dyDescent="0.5">
      <c r="A18" s="21">
        <f t="shared" si="0"/>
        <v>14</v>
      </c>
      <c r="B18" s="22" t="str">
        <f ca="1">E18&amp;" - "&amp;F18&amp;" = ____"</f>
        <v>680 - 100 = ____</v>
      </c>
      <c r="C18" s="23"/>
      <c r="D18" s="29">
        <f ca="1">E18-F18</f>
        <v>580</v>
      </c>
      <c r="E18" s="33">
        <f ca="1">RANDBETWEEN(33,999)</f>
        <v>680</v>
      </c>
      <c r="F18" s="33">
        <v>100</v>
      </c>
      <c r="J18" s="21">
        <f t="shared" si="1"/>
        <v>14</v>
      </c>
      <c r="K18" s="22" t="str">
        <f ca="1">N18&amp;" - "&amp;O18&amp;" = ____"</f>
        <v>912 - 100 = ____</v>
      </c>
      <c r="L18" s="23"/>
      <c r="M18" s="29">
        <f ca="1">N18-O18</f>
        <v>812</v>
      </c>
      <c r="N18" s="33">
        <f ca="1">RANDBETWEEN(33,999)</f>
        <v>912</v>
      </c>
      <c r="O18" s="33">
        <v>100</v>
      </c>
    </row>
    <row r="19" spans="1:15" s="4" customFormat="1" ht="27" x14ac:dyDescent="0.5">
      <c r="A19" s="21">
        <f t="shared" si="0"/>
        <v>15</v>
      </c>
      <c r="B19" s="22" t="str">
        <f ca="1">E19&amp;" x "&amp;F19&amp;" = ____"</f>
        <v>607 x 1000 = ____</v>
      </c>
      <c r="C19" s="23"/>
      <c r="D19" s="29">
        <f ca="1">E19*F19</f>
        <v>607000</v>
      </c>
      <c r="E19" s="33">
        <f ca="1">RANDBETWEEN(11,999)</f>
        <v>607</v>
      </c>
      <c r="F19" s="33">
        <v>1000</v>
      </c>
      <c r="J19" s="21">
        <f t="shared" si="1"/>
        <v>15</v>
      </c>
      <c r="K19" s="22" t="str">
        <f ca="1">N19&amp;" x "&amp;O19&amp;" = ____"</f>
        <v>917 x 1000 = ____</v>
      </c>
      <c r="L19" s="23"/>
      <c r="M19" s="29">
        <f ca="1">N19*O19</f>
        <v>917000</v>
      </c>
      <c r="N19" s="33">
        <f ca="1">RANDBETWEEN(11,999)</f>
        <v>917</v>
      </c>
      <c r="O19" s="33">
        <v>1000</v>
      </c>
    </row>
    <row r="20" spans="1:15" s="4" customFormat="1" ht="27" x14ac:dyDescent="0.5">
      <c r="A20" s="21">
        <f t="shared" si="0"/>
        <v>16</v>
      </c>
      <c r="B20" s="22" t="str">
        <f ca="1">E20&amp;" + "&amp;F20&amp;" = ____"</f>
        <v>80 + 60 = ____</v>
      </c>
      <c r="C20" s="23"/>
      <c r="D20" s="29">
        <f ca="1">E20+F20</f>
        <v>140</v>
      </c>
      <c r="E20" s="33">
        <f ca="1">RANDBETWEEN(1,19)*10</f>
        <v>80</v>
      </c>
      <c r="F20" s="33">
        <f ca="1">RANDBETWEEN(1,12)*10</f>
        <v>60</v>
      </c>
      <c r="J20" s="21">
        <f t="shared" si="1"/>
        <v>16</v>
      </c>
      <c r="K20" s="22" t="str">
        <f ca="1">N20&amp;" + "&amp;O20&amp;" = ____"</f>
        <v>190 + 120 = ____</v>
      </c>
      <c r="L20" s="23"/>
      <c r="M20" s="29">
        <f ca="1">N20+O20</f>
        <v>310</v>
      </c>
      <c r="N20" s="33">
        <f ca="1">RANDBETWEEN(1,19)*10</f>
        <v>190</v>
      </c>
      <c r="O20" s="33">
        <f ca="1">RANDBETWEEN(1,12)*10</f>
        <v>120</v>
      </c>
    </row>
    <row r="21" spans="1:15" s="4" customFormat="1" ht="27" x14ac:dyDescent="0.5">
      <c r="A21" s="21">
        <f t="shared" si="0"/>
        <v>17</v>
      </c>
      <c r="B21" s="22" t="str">
        <f ca="1">E21&amp;" - "&amp;F21&amp;" = ____"</f>
        <v>150 - 40 = ____</v>
      </c>
      <c r="C21" s="23"/>
      <c r="D21" s="29">
        <f ca="1">E21-F21</f>
        <v>110</v>
      </c>
      <c r="E21" s="33">
        <f ca="1">RANDBETWEEN(13,19)*10</f>
        <v>150</v>
      </c>
      <c r="F21" s="33">
        <f ca="1">RANDBETWEEN(1,12)*10</f>
        <v>40</v>
      </c>
      <c r="J21" s="21">
        <f t="shared" si="1"/>
        <v>17</v>
      </c>
      <c r="K21" s="22" t="str">
        <f ca="1">N21&amp;" - "&amp;O21&amp;" = ____"</f>
        <v>160 - 80 = ____</v>
      </c>
      <c r="L21" s="23"/>
      <c r="M21" s="29">
        <f ca="1">N21-O21</f>
        <v>80</v>
      </c>
      <c r="N21" s="33">
        <f ca="1">RANDBETWEEN(13,19)*10</f>
        <v>160</v>
      </c>
      <c r="O21" s="33">
        <f ca="1">RANDBETWEEN(1,12)*10</f>
        <v>80</v>
      </c>
    </row>
    <row r="22" spans="1:15" s="4" customFormat="1" ht="27" x14ac:dyDescent="0.5">
      <c r="A22" s="21">
        <f t="shared" si="0"/>
        <v>18</v>
      </c>
      <c r="B22" s="22" t="str">
        <f ca="1">E22&amp;" + "&amp;F22&amp;" = ____"</f>
        <v>91 + 10 = ____</v>
      </c>
      <c r="C22" s="23"/>
      <c r="D22" s="29">
        <f ca="1">F22+E22</f>
        <v>101</v>
      </c>
      <c r="E22" s="33">
        <f ca="1">RANDBETWEEN(33,233)</f>
        <v>91</v>
      </c>
      <c r="F22" s="33">
        <v>10</v>
      </c>
      <c r="J22" s="21">
        <f t="shared" si="1"/>
        <v>18</v>
      </c>
      <c r="K22" s="22" t="str">
        <f ca="1">N22&amp;" + "&amp;O22&amp;" = ____"</f>
        <v>190 + 10 = ____</v>
      </c>
      <c r="L22" s="23"/>
      <c r="M22" s="29">
        <f ca="1">O22+N22</f>
        <v>200</v>
      </c>
      <c r="N22" s="33">
        <f ca="1">RANDBETWEEN(33,233)</f>
        <v>190</v>
      </c>
      <c r="O22" s="33">
        <v>10</v>
      </c>
    </row>
    <row r="23" spans="1:15" s="4" customFormat="1" ht="27" x14ac:dyDescent="0.5">
      <c r="A23" s="21">
        <f t="shared" si="0"/>
        <v>19</v>
      </c>
      <c r="B23" s="22" t="str">
        <f ca="1">E23&amp;" - "&amp;F23&amp;" = ____"</f>
        <v>104 - 10 = ____</v>
      </c>
      <c r="C23" s="23"/>
      <c r="D23" s="29">
        <f ca="1">E23-F23</f>
        <v>94</v>
      </c>
      <c r="E23" s="33">
        <f ca="1">RANDBETWEEN(33,233)</f>
        <v>104</v>
      </c>
      <c r="F23" s="33">
        <v>10</v>
      </c>
      <c r="J23" s="21">
        <f t="shared" si="1"/>
        <v>19</v>
      </c>
      <c r="K23" s="22" t="str">
        <f ca="1">N23&amp;" - "&amp;O23&amp;" = ____"</f>
        <v>95 - 10 = ____</v>
      </c>
      <c r="L23" s="23"/>
      <c r="M23" s="29">
        <f ca="1">N23-O23</f>
        <v>85</v>
      </c>
      <c r="N23" s="33">
        <f ca="1">RANDBETWEEN(33,233)</f>
        <v>95</v>
      </c>
      <c r="O23" s="33">
        <v>10</v>
      </c>
    </row>
    <row r="24" spans="1:15" s="4" customFormat="1" ht="27" x14ac:dyDescent="0.5">
      <c r="A24" s="21">
        <f t="shared" si="0"/>
        <v>20</v>
      </c>
      <c r="B24" s="22" t="str">
        <f ca="1">E24&amp;" + "&amp;F24&amp;" = ____"</f>
        <v>172 + 100 = ____</v>
      </c>
      <c r="C24" s="23"/>
      <c r="D24" s="29">
        <f ca="1">F24+E24</f>
        <v>272</v>
      </c>
      <c r="E24" s="33">
        <f ca="1">RANDBETWEEN(33,999)</f>
        <v>172</v>
      </c>
      <c r="F24" s="33">
        <v>100</v>
      </c>
      <c r="J24" s="21">
        <f t="shared" si="1"/>
        <v>20</v>
      </c>
      <c r="K24" s="22" t="str">
        <f ca="1">N24&amp;" + "&amp;O24&amp;" = ____"</f>
        <v>350 + 100 = ____</v>
      </c>
      <c r="L24" s="23"/>
      <c r="M24" s="29">
        <f ca="1">O24+N24</f>
        <v>450</v>
      </c>
      <c r="N24" s="33">
        <f ca="1">RANDBETWEEN(33,999)</f>
        <v>350</v>
      </c>
      <c r="O24" s="33">
        <v>100</v>
      </c>
    </row>
    <row r="25" spans="1:15" s="4" customFormat="1" ht="27" x14ac:dyDescent="0.5">
      <c r="A25" s="21">
        <f t="shared" si="0"/>
        <v>21</v>
      </c>
      <c r="B25" s="22" t="str">
        <f ca="1">E25&amp;" - "&amp;F25&amp;" = ____"</f>
        <v>276 - 100 = ____</v>
      </c>
      <c r="C25" s="23"/>
      <c r="D25" s="29">
        <f ca="1">E25-F25</f>
        <v>176</v>
      </c>
      <c r="E25" s="33">
        <f ca="1">RANDBETWEEN(33,999)</f>
        <v>276</v>
      </c>
      <c r="F25" s="33">
        <v>100</v>
      </c>
      <c r="J25" s="21">
        <f t="shared" si="1"/>
        <v>21</v>
      </c>
      <c r="K25" s="22" t="str">
        <f ca="1">N25&amp;" - "&amp;O25&amp;" = ____"</f>
        <v>904 - 100 = ____</v>
      </c>
      <c r="L25" s="23"/>
      <c r="M25" s="29">
        <f ca="1">N25-O25</f>
        <v>804</v>
      </c>
      <c r="N25" s="33">
        <f ca="1">RANDBETWEEN(33,999)</f>
        <v>904</v>
      </c>
      <c r="O25" s="33">
        <v>100</v>
      </c>
    </row>
    <row r="26" spans="1:15" s="4" customFormat="1" ht="27" x14ac:dyDescent="0.5">
      <c r="A26" s="21">
        <f t="shared" si="0"/>
        <v>22</v>
      </c>
      <c r="B26" s="22" t="str">
        <f ca="1">E26&amp;" x "&amp;F26&amp;" = ____"</f>
        <v>730 x 10 = ____</v>
      </c>
      <c r="C26" s="23"/>
      <c r="D26" s="29">
        <f ca="1">E26*F26</f>
        <v>7300</v>
      </c>
      <c r="E26" s="33">
        <f ca="1">RANDBETWEEN(11,999)</f>
        <v>730</v>
      </c>
      <c r="F26" s="33">
        <v>10</v>
      </c>
      <c r="J26" s="21">
        <f t="shared" si="1"/>
        <v>22</v>
      </c>
      <c r="K26" s="22" t="str">
        <f ca="1">N26&amp;" x "&amp;O26&amp;" = ____"</f>
        <v>223 x 10 = ____</v>
      </c>
      <c r="L26" s="23"/>
      <c r="M26" s="29">
        <f ca="1">N26*O26</f>
        <v>2230</v>
      </c>
      <c r="N26" s="33">
        <f ca="1">RANDBETWEEN(11,999)</f>
        <v>223</v>
      </c>
      <c r="O26" s="33">
        <v>10</v>
      </c>
    </row>
    <row r="27" spans="1:15" s="4" customFormat="1" ht="27" x14ac:dyDescent="0.5">
      <c r="A27" s="21">
        <f t="shared" si="0"/>
        <v>23</v>
      </c>
      <c r="B27" s="22" t="str">
        <f ca="1">E27&amp;" + "&amp;F27&amp;" = ____"</f>
        <v>80 + 30 = ____</v>
      </c>
      <c r="C27" s="23"/>
      <c r="D27" s="29">
        <f ca="1">E27+F27</f>
        <v>110</v>
      </c>
      <c r="E27" s="33">
        <f ca="1">RANDBETWEEN(1,19)*10</f>
        <v>80</v>
      </c>
      <c r="F27" s="33">
        <f ca="1">RANDBETWEEN(1,12)*10</f>
        <v>30</v>
      </c>
      <c r="J27" s="21">
        <f t="shared" si="1"/>
        <v>23</v>
      </c>
      <c r="K27" s="22" t="str">
        <f ca="1">N27&amp;" + "&amp;O27&amp;" = ____"</f>
        <v>110 + 120 = ____</v>
      </c>
      <c r="L27" s="23"/>
      <c r="M27" s="29">
        <f ca="1">N27+O27</f>
        <v>230</v>
      </c>
      <c r="N27" s="33">
        <f ca="1">RANDBETWEEN(1,19)*10</f>
        <v>110</v>
      </c>
      <c r="O27" s="33">
        <f ca="1">RANDBETWEEN(1,12)*10</f>
        <v>120</v>
      </c>
    </row>
    <row r="28" spans="1:15" s="4" customFormat="1" ht="27" x14ac:dyDescent="0.5">
      <c r="A28" s="21">
        <f t="shared" si="0"/>
        <v>24</v>
      </c>
      <c r="B28" s="22" t="str">
        <f ca="1">E28&amp;" - "&amp;F28&amp;" = ____"</f>
        <v>160 - 30 = ____</v>
      </c>
      <c r="C28" s="23"/>
      <c r="D28" s="29">
        <f ca="1">E28-F28</f>
        <v>130</v>
      </c>
      <c r="E28" s="33">
        <f ca="1">RANDBETWEEN(13,19)*10</f>
        <v>160</v>
      </c>
      <c r="F28" s="33">
        <f ca="1">RANDBETWEEN(1,12)*10</f>
        <v>30</v>
      </c>
      <c r="J28" s="21">
        <f t="shared" si="1"/>
        <v>24</v>
      </c>
      <c r="K28" s="22" t="str">
        <f ca="1">N28&amp;" - "&amp;O28&amp;" = ____"</f>
        <v>160 - 40 = ____</v>
      </c>
      <c r="L28" s="23"/>
      <c r="M28" s="29">
        <f ca="1">N28-O28</f>
        <v>120</v>
      </c>
      <c r="N28" s="33">
        <f ca="1">RANDBETWEEN(13,19)*10</f>
        <v>160</v>
      </c>
      <c r="O28" s="33">
        <f ca="1">RANDBETWEEN(1,12)*10</f>
        <v>40</v>
      </c>
    </row>
    <row r="29" spans="1:15" s="4" customFormat="1" ht="27" x14ac:dyDescent="0.5">
      <c r="A29" s="21">
        <f t="shared" si="0"/>
        <v>25</v>
      </c>
      <c r="B29" s="22" t="str">
        <f ca="1">E29&amp;" + "&amp;F29&amp;" = ____"</f>
        <v>108 + 10 = ____</v>
      </c>
      <c r="C29" s="23"/>
      <c r="D29" s="29">
        <f ca="1">F29+E29</f>
        <v>118</v>
      </c>
      <c r="E29" s="33">
        <f ca="1">RANDBETWEEN(33,233)</f>
        <v>108</v>
      </c>
      <c r="F29" s="33">
        <v>10</v>
      </c>
      <c r="J29" s="21">
        <f t="shared" si="1"/>
        <v>25</v>
      </c>
      <c r="K29" s="22" t="str">
        <f ca="1">N29&amp;" + "&amp;O29&amp;" = ____"</f>
        <v>117 + 10 = ____</v>
      </c>
      <c r="L29" s="23"/>
      <c r="M29" s="29">
        <f ca="1">O29+N29</f>
        <v>127</v>
      </c>
      <c r="N29" s="33">
        <f ca="1">RANDBETWEEN(33,233)</f>
        <v>117</v>
      </c>
      <c r="O29" s="33">
        <v>10</v>
      </c>
    </row>
    <row r="30" spans="1:15" s="4" customFormat="1" ht="27" x14ac:dyDescent="0.5">
      <c r="A30" s="21">
        <f t="shared" si="0"/>
        <v>26</v>
      </c>
      <c r="B30" s="22" t="str">
        <f ca="1">E30&amp;" - "&amp;F30&amp;" = ____"</f>
        <v>62 - 10 = ____</v>
      </c>
      <c r="C30" s="23"/>
      <c r="D30" s="29">
        <f ca="1">E30-F30</f>
        <v>52</v>
      </c>
      <c r="E30" s="33">
        <f ca="1">RANDBETWEEN(33,233)</f>
        <v>62</v>
      </c>
      <c r="F30" s="33">
        <v>10</v>
      </c>
      <c r="J30" s="21">
        <f t="shared" si="1"/>
        <v>26</v>
      </c>
      <c r="K30" s="22" t="str">
        <f ca="1">N30&amp;" - "&amp;O30&amp;" = ____"</f>
        <v>155 - 10 = ____</v>
      </c>
      <c r="L30" s="23"/>
      <c r="M30" s="29">
        <f ca="1">N30-O30</f>
        <v>145</v>
      </c>
      <c r="N30" s="33">
        <f ca="1">RANDBETWEEN(33,233)</f>
        <v>155</v>
      </c>
      <c r="O30" s="33">
        <v>10</v>
      </c>
    </row>
    <row r="31" spans="1:15" s="4" customFormat="1" ht="27" x14ac:dyDescent="0.5">
      <c r="A31" s="21">
        <f t="shared" si="0"/>
        <v>27</v>
      </c>
      <c r="B31" s="22" t="str">
        <f ca="1">E31&amp;" + "&amp;F31&amp;" = ____"</f>
        <v>934 + 100 = ____</v>
      </c>
      <c r="C31" s="23"/>
      <c r="D31" s="29">
        <f ca="1">F31+E31</f>
        <v>1034</v>
      </c>
      <c r="E31" s="33">
        <f ca="1">RANDBETWEEN(33,999)</f>
        <v>934</v>
      </c>
      <c r="F31" s="33">
        <v>100</v>
      </c>
      <c r="J31" s="21">
        <f t="shared" si="1"/>
        <v>27</v>
      </c>
      <c r="K31" s="22" t="str">
        <f ca="1">N31&amp;" + "&amp;O31&amp;" = ____"</f>
        <v>408 + 100 = ____</v>
      </c>
      <c r="L31" s="23"/>
      <c r="M31" s="29">
        <f ca="1">O31+N31</f>
        <v>508</v>
      </c>
      <c r="N31" s="33">
        <f ca="1">RANDBETWEEN(33,999)</f>
        <v>408</v>
      </c>
      <c r="O31" s="33">
        <v>100</v>
      </c>
    </row>
    <row r="32" spans="1:15" s="4" customFormat="1" ht="27" x14ac:dyDescent="0.5">
      <c r="A32" s="21">
        <f t="shared" si="0"/>
        <v>28</v>
      </c>
      <c r="B32" s="22" t="str">
        <f ca="1">E32&amp;" - "&amp;F32&amp;" = ____"</f>
        <v>300 - 100 = ____</v>
      </c>
      <c r="C32" s="23"/>
      <c r="D32" s="29">
        <f ca="1">E32-F32</f>
        <v>200</v>
      </c>
      <c r="E32" s="33">
        <f ca="1">RANDBETWEEN(33,999)</f>
        <v>300</v>
      </c>
      <c r="F32" s="33">
        <v>100</v>
      </c>
      <c r="J32" s="21">
        <f t="shared" si="1"/>
        <v>28</v>
      </c>
      <c r="K32" s="22" t="str">
        <f ca="1">N32&amp;" - "&amp;O32&amp;" = ____"</f>
        <v>341 - 100 = ____</v>
      </c>
      <c r="L32" s="23"/>
      <c r="M32" s="29">
        <f ca="1">N32-O32</f>
        <v>241</v>
      </c>
      <c r="N32" s="33">
        <f ca="1">RANDBETWEEN(33,999)</f>
        <v>341</v>
      </c>
      <c r="O32" s="33">
        <v>100</v>
      </c>
    </row>
    <row r="33" spans="1:15" s="4" customFormat="1" ht="27" x14ac:dyDescent="0.5">
      <c r="A33" s="21">
        <f t="shared" si="0"/>
        <v>29</v>
      </c>
      <c r="B33" s="22" t="str">
        <f ca="1">E33&amp;" x "&amp;F33&amp;" = ____"</f>
        <v>58 x 100 = ____</v>
      </c>
      <c r="C33" s="23"/>
      <c r="D33" s="29">
        <f ca="1">E33*F33</f>
        <v>5800</v>
      </c>
      <c r="E33" s="33">
        <f ca="1">RANDBETWEEN(11,999)</f>
        <v>58</v>
      </c>
      <c r="F33" s="33">
        <v>100</v>
      </c>
      <c r="J33" s="21">
        <f t="shared" si="1"/>
        <v>29</v>
      </c>
      <c r="K33" s="22" t="str">
        <f ca="1">N33&amp;" x "&amp;O33&amp;" = ____"</f>
        <v>142 x 100 = ____</v>
      </c>
      <c r="L33" s="23"/>
      <c r="M33" s="29">
        <f ca="1">N33*O33</f>
        <v>14200</v>
      </c>
      <c r="N33" s="33">
        <f ca="1">RANDBETWEEN(11,999)</f>
        <v>142</v>
      </c>
      <c r="O33" s="33">
        <v>100</v>
      </c>
    </row>
    <row r="34" spans="1:15" s="4" customFormat="1" ht="27" x14ac:dyDescent="0.5">
      <c r="A34" s="21">
        <f t="shared" si="0"/>
        <v>30</v>
      </c>
      <c r="B34" s="22" t="str">
        <f ca="1">E34&amp;" + "&amp;F34&amp;" = ____"</f>
        <v>100 + 120 = ____</v>
      </c>
      <c r="C34" s="23"/>
      <c r="D34" s="29">
        <f ca="1">E34+F34</f>
        <v>220</v>
      </c>
      <c r="E34" s="33">
        <f ca="1">RANDBETWEEN(1,19)*10</f>
        <v>100</v>
      </c>
      <c r="F34" s="33">
        <f ca="1">RANDBETWEEN(1,12)*10</f>
        <v>120</v>
      </c>
      <c r="J34" s="21">
        <f t="shared" si="1"/>
        <v>30</v>
      </c>
      <c r="K34" s="22" t="str">
        <f ca="1">N34&amp;" + "&amp;O34&amp;" = ____"</f>
        <v>30 + 80 = ____</v>
      </c>
      <c r="L34" s="23"/>
      <c r="M34" s="29">
        <f ca="1">N34+O34</f>
        <v>110</v>
      </c>
      <c r="N34" s="33">
        <f ca="1">RANDBETWEEN(1,19)*10</f>
        <v>30</v>
      </c>
      <c r="O34" s="33">
        <f ca="1">RANDBETWEEN(1,12)*10</f>
        <v>80</v>
      </c>
    </row>
    <row r="35" spans="1:15" s="4" customFormat="1" ht="27" x14ac:dyDescent="0.5">
      <c r="A35" s="21">
        <f t="shared" si="0"/>
        <v>31</v>
      </c>
      <c r="B35" s="22" t="str">
        <f ca="1">E35&amp;" - "&amp;F35&amp;" = ____"</f>
        <v>150 - 80 = ____</v>
      </c>
      <c r="C35" s="23"/>
      <c r="D35" s="29">
        <f ca="1">E35-F35</f>
        <v>70</v>
      </c>
      <c r="E35" s="33">
        <f ca="1">RANDBETWEEN(13,19)*10</f>
        <v>150</v>
      </c>
      <c r="F35" s="33">
        <f ca="1">RANDBETWEEN(1,12)*10</f>
        <v>80</v>
      </c>
      <c r="J35" s="21">
        <f t="shared" si="1"/>
        <v>31</v>
      </c>
      <c r="K35" s="22" t="str">
        <f ca="1">N35&amp;" - "&amp;O35&amp;" = ____"</f>
        <v>170 - 100 = ____</v>
      </c>
      <c r="L35" s="23"/>
      <c r="M35" s="29">
        <f ca="1">N35-O35</f>
        <v>70</v>
      </c>
      <c r="N35" s="33">
        <f ca="1">RANDBETWEEN(13,19)*10</f>
        <v>170</v>
      </c>
      <c r="O35" s="33">
        <f ca="1">RANDBETWEEN(1,12)*10</f>
        <v>100</v>
      </c>
    </row>
    <row r="36" spans="1:15" s="4" customFormat="1" ht="27" x14ac:dyDescent="0.5">
      <c r="A36" s="21">
        <f t="shared" si="0"/>
        <v>32</v>
      </c>
      <c r="B36" s="22" t="str">
        <f ca="1">E36&amp;" + "&amp;F36&amp;" = ____"</f>
        <v>154 + 10 = ____</v>
      </c>
      <c r="C36" s="23"/>
      <c r="D36" s="29">
        <f ca="1">F36+E36</f>
        <v>164</v>
      </c>
      <c r="E36" s="33">
        <f ca="1">RANDBETWEEN(33,233)</f>
        <v>154</v>
      </c>
      <c r="F36" s="33">
        <v>10</v>
      </c>
      <c r="J36" s="21">
        <f t="shared" si="1"/>
        <v>32</v>
      </c>
      <c r="K36" s="22" t="str">
        <f ca="1">N36&amp;" + "&amp;O36&amp;" = ____"</f>
        <v>87 + 10 = ____</v>
      </c>
      <c r="L36" s="23"/>
      <c r="M36" s="29">
        <f ca="1">O36+N36</f>
        <v>97</v>
      </c>
      <c r="N36" s="33">
        <f ca="1">RANDBETWEEN(33,233)</f>
        <v>87</v>
      </c>
      <c r="O36" s="33">
        <v>10</v>
      </c>
    </row>
    <row r="37" spans="1:15" s="4" customFormat="1" ht="27" x14ac:dyDescent="0.5">
      <c r="A37" s="21">
        <f t="shared" si="0"/>
        <v>33</v>
      </c>
      <c r="B37" s="22" t="str">
        <f ca="1">E37&amp;" - "&amp;F37&amp;" = ____"</f>
        <v>166 - 10 = ____</v>
      </c>
      <c r="C37" s="23"/>
      <c r="D37" s="29">
        <f ca="1">E37-F37</f>
        <v>156</v>
      </c>
      <c r="E37" s="33">
        <f ca="1">RANDBETWEEN(33,233)</f>
        <v>166</v>
      </c>
      <c r="F37" s="33">
        <v>10</v>
      </c>
      <c r="J37" s="21">
        <f t="shared" si="1"/>
        <v>33</v>
      </c>
      <c r="K37" s="22" t="str">
        <f ca="1">N37&amp;" - "&amp;O37&amp;" = ____"</f>
        <v>208 - 10 = ____</v>
      </c>
      <c r="L37" s="23"/>
      <c r="M37" s="29">
        <f ca="1">N37-O37</f>
        <v>198</v>
      </c>
      <c r="N37" s="33">
        <f ca="1">RANDBETWEEN(33,233)</f>
        <v>208</v>
      </c>
      <c r="O37" s="33">
        <v>10</v>
      </c>
    </row>
    <row r="38" spans="1:15" s="4" customFormat="1" ht="27" x14ac:dyDescent="0.5">
      <c r="A38" s="21">
        <f t="shared" si="0"/>
        <v>34</v>
      </c>
      <c r="B38" s="22" t="str">
        <f ca="1">E38&amp;" + "&amp;F38&amp;" = ____"</f>
        <v>594 + 100 = ____</v>
      </c>
      <c r="C38" s="23"/>
      <c r="D38" s="29">
        <f ca="1">F38+E38</f>
        <v>694</v>
      </c>
      <c r="E38" s="33">
        <f ca="1">RANDBETWEEN(33,999)</f>
        <v>594</v>
      </c>
      <c r="F38" s="33">
        <v>100</v>
      </c>
      <c r="J38" s="21">
        <f t="shared" si="1"/>
        <v>34</v>
      </c>
      <c r="K38" s="22" t="str">
        <f ca="1">N38&amp;" + "&amp;O38&amp;" = ____"</f>
        <v>482 + 100 = ____</v>
      </c>
      <c r="L38" s="23"/>
      <c r="M38" s="29">
        <f ca="1">O38+N38</f>
        <v>582</v>
      </c>
      <c r="N38" s="33">
        <f ca="1">RANDBETWEEN(33,999)</f>
        <v>482</v>
      </c>
      <c r="O38" s="33">
        <v>100</v>
      </c>
    </row>
    <row r="39" spans="1:15" s="4" customFormat="1" ht="27" x14ac:dyDescent="0.5">
      <c r="A39" s="21">
        <f t="shared" si="0"/>
        <v>35</v>
      </c>
      <c r="B39" s="22" t="str">
        <f ca="1">E39&amp;" - "&amp;F39&amp;" = ____"</f>
        <v>513 - 100 = ____</v>
      </c>
      <c r="C39" s="23"/>
      <c r="D39" s="29">
        <f ca="1">E39-F39</f>
        <v>413</v>
      </c>
      <c r="E39" s="33">
        <f ca="1">RANDBETWEEN(33,999)</f>
        <v>513</v>
      </c>
      <c r="F39" s="33">
        <v>100</v>
      </c>
      <c r="J39" s="21">
        <f t="shared" si="1"/>
        <v>35</v>
      </c>
      <c r="K39" s="22" t="str">
        <f ca="1">N39&amp;" - "&amp;O39&amp;" = ____"</f>
        <v>838 - 100 = ____</v>
      </c>
      <c r="L39" s="23"/>
      <c r="M39" s="29">
        <f ca="1">N39-O39</f>
        <v>738</v>
      </c>
      <c r="N39" s="33">
        <f ca="1">RANDBETWEEN(33,999)</f>
        <v>838</v>
      </c>
      <c r="O39" s="33">
        <v>100</v>
      </c>
    </row>
    <row r="40" spans="1:15" s="4" customFormat="1" ht="27" x14ac:dyDescent="0.5">
      <c r="A40" s="21">
        <f t="shared" si="0"/>
        <v>36</v>
      </c>
      <c r="B40" s="22" t="str">
        <f ca="1">E40&amp;" x "&amp;F40&amp;" = ____"</f>
        <v>154 x 1000 = ____</v>
      </c>
      <c r="C40" s="23"/>
      <c r="D40" s="29">
        <f ca="1">E40*F40</f>
        <v>154000</v>
      </c>
      <c r="E40" s="33">
        <f ca="1">RANDBETWEEN(11,999)</f>
        <v>154</v>
      </c>
      <c r="F40" s="33">
        <v>1000</v>
      </c>
      <c r="J40" s="21">
        <f t="shared" si="1"/>
        <v>36</v>
      </c>
      <c r="K40" s="22" t="str">
        <f ca="1">N40&amp;" x "&amp;O40&amp;" = ____"</f>
        <v>636 x 1000 = ____</v>
      </c>
      <c r="L40" s="23"/>
      <c r="M40" s="29">
        <f ca="1">N40*O40</f>
        <v>636000</v>
      </c>
      <c r="N40" s="33">
        <f ca="1">RANDBETWEEN(11,999)</f>
        <v>636</v>
      </c>
      <c r="O40" s="33">
        <v>1000</v>
      </c>
    </row>
    <row r="41" spans="1:15" s="4" customFormat="1" ht="27" x14ac:dyDescent="0.5">
      <c r="A41" s="21">
        <f t="shared" si="0"/>
        <v>37</v>
      </c>
      <c r="B41" s="22" t="str">
        <f ca="1">E41&amp;" + "&amp;F41&amp;" = ____"</f>
        <v>180 + 110 = ____</v>
      </c>
      <c r="C41" s="23"/>
      <c r="D41" s="29">
        <f ca="1">E41+F41</f>
        <v>290</v>
      </c>
      <c r="E41" s="33">
        <f ca="1">RANDBETWEEN(1,19)*10</f>
        <v>180</v>
      </c>
      <c r="F41" s="33">
        <f ca="1">RANDBETWEEN(1,12)*10</f>
        <v>110</v>
      </c>
      <c r="J41" s="21">
        <f t="shared" si="1"/>
        <v>37</v>
      </c>
      <c r="K41" s="22" t="str">
        <f ca="1">N41&amp;" + "&amp;O41&amp;" = ____"</f>
        <v>60 + 90 = ____</v>
      </c>
      <c r="L41" s="23"/>
      <c r="M41" s="29">
        <f ca="1">N41+O41</f>
        <v>150</v>
      </c>
      <c r="N41" s="33">
        <f ca="1">RANDBETWEEN(1,19)*10</f>
        <v>60</v>
      </c>
      <c r="O41" s="33">
        <f ca="1">RANDBETWEEN(1,12)*10</f>
        <v>90</v>
      </c>
    </row>
    <row r="42" spans="1:15" s="4" customFormat="1" ht="27" x14ac:dyDescent="0.5">
      <c r="A42" s="21">
        <f t="shared" si="0"/>
        <v>38</v>
      </c>
      <c r="B42" s="22" t="str">
        <f ca="1">E42&amp;" - "&amp;F42&amp;" = ____"</f>
        <v>140 - 50 = ____</v>
      </c>
      <c r="C42" s="23"/>
      <c r="D42" s="29">
        <f ca="1">E42-F42</f>
        <v>90</v>
      </c>
      <c r="E42" s="33">
        <f ca="1">RANDBETWEEN(13,19)*10</f>
        <v>140</v>
      </c>
      <c r="F42" s="33">
        <f ca="1">RANDBETWEEN(1,12)*10</f>
        <v>50</v>
      </c>
      <c r="J42" s="21">
        <f t="shared" si="1"/>
        <v>38</v>
      </c>
      <c r="K42" s="22" t="str">
        <f ca="1">N42&amp;" - "&amp;O42&amp;" = ____"</f>
        <v>160 - 110 = ____</v>
      </c>
      <c r="L42" s="23"/>
      <c r="M42" s="29">
        <f ca="1">N42-O42</f>
        <v>50</v>
      </c>
      <c r="N42" s="33">
        <f ca="1">RANDBETWEEN(13,19)*10</f>
        <v>160</v>
      </c>
      <c r="O42" s="33">
        <f ca="1">RANDBETWEEN(1,12)*10</f>
        <v>110</v>
      </c>
    </row>
    <row r="43" spans="1:15" s="4" customFormat="1" ht="27" x14ac:dyDescent="0.5">
      <c r="A43" s="21">
        <f t="shared" si="0"/>
        <v>39</v>
      </c>
      <c r="B43" s="22" t="str">
        <f ca="1">E43&amp;" + "&amp;F43&amp;" = ____"</f>
        <v>188 + 10 = ____</v>
      </c>
      <c r="C43" s="23"/>
      <c r="D43" s="29">
        <f ca="1">F43+E43</f>
        <v>198</v>
      </c>
      <c r="E43" s="33">
        <f ca="1">RANDBETWEEN(33,233)</f>
        <v>188</v>
      </c>
      <c r="F43" s="33">
        <v>10</v>
      </c>
      <c r="J43" s="21">
        <f t="shared" si="1"/>
        <v>39</v>
      </c>
      <c r="K43" s="22" t="str">
        <f ca="1">N43&amp;" + "&amp;O43&amp;" = ____"</f>
        <v>148 + 10 = ____</v>
      </c>
      <c r="L43" s="23"/>
      <c r="M43" s="29">
        <f ca="1">O43+N43</f>
        <v>158</v>
      </c>
      <c r="N43" s="33">
        <f ca="1">RANDBETWEEN(33,233)</f>
        <v>148</v>
      </c>
      <c r="O43" s="33">
        <v>10</v>
      </c>
    </row>
    <row r="44" spans="1:15" s="4" customFormat="1" ht="27" x14ac:dyDescent="0.5">
      <c r="A44" s="21">
        <f t="shared" si="0"/>
        <v>40</v>
      </c>
      <c r="B44" s="22" t="str">
        <f ca="1">E44&amp;" - "&amp;F44&amp;" = ____"</f>
        <v>84 - 10 = ____</v>
      </c>
      <c r="C44" s="23"/>
      <c r="D44" s="29">
        <f ca="1">E44-F44</f>
        <v>74</v>
      </c>
      <c r="E44" s="33">
        <f ca="1">RANDBETWEEN(33,233)</f>
        <v>84</v>
      </c>
      <c r="F44" s="33">
        <v>10</v>
      </c>
      <c r="J44" s="21">
        <f t="shared" si="1"/>
        <v>40</v>
      </c>
      <c r="K44" s="22" t="str">
        <f ca="1">N44&amp;" - "&amp;O44&amp;" = ____"</f>
        <v>56 - 10 = ____</v>
      </c>
      <c r="L44" s="23"/>
      <c r="M44" s="29">
        <f ca="1">N44-O44</f>
        <v>46</v>
      </c>
      <c r="N44" s="33">
        <f ca="1">RANDBETWEEN(33,233)</f>
        <v>56</v>
      </c>
      <c r="O44" s="33">
        <v>10</v>
      </c>
    </row>
    <row r="45" spans="1:15" s="4" customFormat="1" ht="27" x14ac:dyDescent="0.5">
      <c r="A45" s="21">
        <f t="shared" si="0"/>
        <v>41</v>
      </c>
      <c r="B45" s="22" t="str">
        <f ca="1">E45&amp;" + "&amp;F45&amp;" = ____"</f>
        <v>433 + 100 = ____</v>
      </c>
      <c r="C45" s="23"/>
      <c r="D45" s="29">
        <f ca="1">F45+E45</f>
        <v>533</v>
      </c>
      <c r="E45" s="33">
        <f ca="1">RANDBETWEEN(33,999)</f>
        <v>433</v>
      </c>
      <c r="F45" s="33">
        <v>100</v>
      </c>
      <c r="J45" s="21">
        <f t="shared" si="1"/>
        <v>41</v>
      </c>
      <c r="K45" s="22" t="str">
        <f ca="1">N45&amp;" + "&amp;O45&amp;" = ____"</f>
        <v>194 + 100 = ____</v>
      </c>
      <c r="L45" s="23"/>
      <c r="M45" s="29">
        <f ca="1">O45+N45</f>
        <v>294</v>
      </c>
      <c r="N45" s="33">
        <f ca="1">RANDBETWEEN(33,999)</f>
        <v>194</v>
      </c>
      <c r="O45" s="33">
        <v>100</v>
      </c>
    </row>
    <row r="46" spans="1:15" s="4" customFormat="1" ht="27" x14ac:dyDescent="0.5">
      <c r="A46" s="21">
        <f t="shared" si="0"/>
        <v>42</v>
      </c>
      <c r="B46" s="22" t="str">
        <f ca="1">E46&amp;" - "&amp;F46&amp;" = ____"</f>
        <v>333 - 100 = ____</v>
      </c>
      <c r="C46" s="23"/>
      <c r="D46" s="29">
        <f ca="1">E46-F46</f>
        <v>233</v>
      </c>
      <c r="E46" s="33">
        <f ca="1">RANDBETWEEN(33,999)</f>
        <v>333</v>
      </c>
      <c r="F46" s="33">
        <v>100</v>
      </c>
      <c r="J46" s="21">
        <f t="shared" si="1"/>
        <v>42</v>
      </c>
      <c r="K46" s="22" t="str">
        <f ca="1">N46&amp;" - "&amp;O46&amp;" = ____"</f>
        <v>824 - 100 = ____</v>
      </c>
      <c r="L46" s="23"/>
      <c r="M46" s="29">
        <f ca="1">N46-O46</f>
        <v>724</v>
      </c>
      <c r="N46" s="33">
        <f ca="1">RANDBETWEEN(33,999)</f>
        <v>824</v>
      </c>
      <c r="O46" s="33">
        <v>100</v>
      </c>
    </row>
    <row r="47" spans="1:15" s="4" customFormat="1" ht="27" x14ac:dyDescent="0.5">
      <c r="A47" s="21">
        <f t="shared" si="0"/>
        <v>43</v>
      </c>
      <c r="B47" s="22" t="str">
        <f ca="1">E47&amp;" x "&amp;F47&amp;" = ____"</f>
        <v>790 x 100 = ____</v>
      </c>
      <c r="C47" s="23"/>
      <c r="D47" s="29">
        <f ca="1">E47*F47</f>
        <v>79000</v>
      </c>
      <c r="E47" s="33">
        <f ca="1">RANDBETWEEN(11,999)</f>
        <v>790</v>
      </c>
      <c r="F47" s="33">
        <v>100</v>
      </c>
      <c r="J47" s="21">
        <f t="shared" si="1"/>
        <v>43</v>
      </c>
      <c r="K47" s="22" t="str">
        <f ca="1">N47&amp;" x "&amp;O47&amp;" = ____"</f>
        <v>341 x 100 = ____</v>
      </c>
      <c r="L47" s="23"/>
      <c r="M47" s="29">
        <f ca="1">N47*O47</f>
        <v>34100</v>
      </c>
      <c r="N47" s="33">
        <f ca="1">RANDBETWEEN(11,999)</f>
        <v>341</v>
      </c>
      <c r="O47" s="33">
        <v>100</v>
      </c>
    </row>
    <row r="48" spans="1:15" s="4" customFormat="1" ht="27" x14ac:dyDescent="0.5">
      <c r="A48" s="21">
        <f t="shared" si="0"/>
        <v>44</v>
      </c>
      <c r="B48" s="22" t="str">
        <f ca="1">E48&amp;" + "&amp;F48&amp;" = ____"</f>
        <v>140 + 10 = ____</v>
      </c>
      <c r="C48" s="23"/>
      <c r="D48" s="29">
        <f ca="1">E48+F48</f>
        <v>150</v>
      </c>
      <c r="E48" s="33">
        <f ca="1">RANDBETWEEN(1,19)*10</f>
        <v>140</v>
      </c>
      <c r="F48" s="33">
        <f ca="1">RANDBETWEEN(1,12)*10</f>
        <v>10</v>
      </c>
      <c r="J48" s="21">
        <f t="shared" si="1"/>
        <v>44</v>
      </c>
      <c r="K48" s="22" t="str">
        <f ca="1">N48&amp;" + "&amp;O48&amp;" = ____"</f>
        <v>70 + 70 = ____</v>
      </c>
      <c r="L48" s="23"/>
      <c r="M48" s="29">
        <f ca="1">N48+O48</f>
        <v>140</v>
      </c>
      <c r="N48" s="33">
        <f ca="1">RANDBETWEEN(1,19)*10</f>
        <v>70</v>
      </c>
      <c r="O48" s="33">
        <f ca="1">RANDBETWEEN(1,12)*10</f>
        <v>70</v>
      </c>
    </row>
    <row r="49" spans="1:18" s="4" customFormat="1" ht="27" x14ac:dyDescent="0.5">
      <c r="A49" s="21">
        <f t="shared" si="0"/>
        <v>45</v>
      </c>
      <c r="B49" s="22" t="str">
        <f ca="1">E49&amp;" - "&amp;F49&amp;" = ____"</f>
        <v>140 - 10 = ____</v>
      </c>
      <c r="C49" s="23"/>
      <c r="D49" s="29">
        <f ca="1">E49-F49</f>
        <v>130</v>
      </c>
      <c r="E49" s="33">
        <f ca="1">RANDBETWEEN(13,19)*10</f>
        <v>140</v>
      </c>
      <c r="F49" s="33">
        <f ca="1">RANDBETWEEN(1,12)*10</f>
        <v>10</v>
      </c>
      <c r="J49" s="21">
        <f t="shared" si="1"/>
        <v>45</v>
      </c>
      <c r="K49" s="22" t="str">
        <f ca="1">N49&amp;" - "&amp;O49&amp;" = ____"</f>
        <v>170 - 70 = ____</v>
      </c>
      <c r="L49" s="23"/>
      <c r="M49" s="29">
        <f ca="1">N49-O49</f>
        <v>100</v>
      </c>
      <c r="N49" s="33">
        <f ca="1">RANDBETWEEN(13,19)*10</f>
        <v>170</v>
      </c>
      <c r="O49" s="33">
        <f ca="1">RANDBETWEEN(1,12)*10</f>
        <v>70</v>
      </c>
    </row>
    <row r="50" spans="1:18" s="4" customFormat="1" ht="27" x14ac:dyDescent="0.5">
      <c r="A50" s="21">
        <f t="shared" si="0"/>
        <v>46</v>
      </c>
      <c r="B50" s="22" t="str">
        <f ca="1">E50&amp;" + "&amp;F50&amp;" = ____"</f>
        <v>228 + 10 = ____</v>
      </c>
      <c r="C50" s="23"/>
      <c r="D50" s="29">
        <f ca="1">F50+E50</f>
        <v>238</v>
      </c>
      <c r="E50" s="33">
        <f ca="1">RANDBETWEEN(33,233)</f>
        <v>228</v>
      </c>
      <c r="F50" s="33">
        <v>10</v>
      </c>
      <c r="J50" s="21">
        <f t="shared" si="1"/>
        <v>46</v>
      </c>
      <c r="K50" s="22" t="str">
        <f ca="1">N50&amp;" + "&amp;O50&amp;" = ____"</f>
        <v>220 + 10 = ____</v>
      </c>
      <c r="L50" s="23"/>
      <c r="M50" s="29">
        <f ca="1">O50+N50</f>
        <v>230</v>
      </c>
      <c r="N50" s="33">
        <f ca="1">RANDBETWEEN(33,233)</f>
        <v>220</v>
      </c>
      <c r="O50" s="33">
        <v>10</v>
      </c>
    </row>
    <row r="51" spans="1:18" s="4" customFormat="1" ht="27" x14ac:dyDescent="0.5">
      <c r="A51" s="21">
        <f t="shared" si="0"/>
        <v>47</v>
      </c>
      <c r="B51" s="22" t="str">
        <f ca="1">E51&amp;" - "&amp;F51&amp;" = ____"</f>
        <v>116 - 10 = ____</v>
      </c>
      <c r="C51" s="23"/>
      <c r="D51" s="29">
        <f ca="1">E51-F51</f>
        <v>106</v>
      </c>
      <c r="E51" s="33">
        <f ca="1">RANDBETWEEN(33,233)</f>
        <v>116</v>
      </c>
      <c r="F51" s="33">
        <v>10</v>
      </c>
      <c r="J51" s="21">
        <f t="shared" si="1"/>
        <v>47</v>
      </c>
      <c r="K51" s="22" t="str">
        <f ca="1">N51&amp;" - "&amp;O51&amp;" = ____"</f>
        <v>127 - 10 = ____</v>
      </c>
      <c r="L51" s="23"/>
      <c r="M51" s="29">
        <f ca="1">N51-O51</f>
        <v>117</v>
      </c>
      <c r="N51" s="33">
        <f ca="1">RANDBETWEEN(33,233)</f>
        <v>127</v>
      </c>
      <c r="O51" s="33">
        <v>10</v>
      </c>
    </row>
    <row r="52" spans="1:18" s="4" customFormat="1" ht="27" x14ac:dyDescent="0.5">
      <c r="A52" s="21">
        <f t="shared" si="0"/>
        <v>48</v>
      </c>
      <c r="B52" s="22" t="str">
        <f ca="1">E52&amp;" + "&amp;F52&amp;" = ____"</f>
        <v>175 + 100 = ____</v>
      </c>
      <c r="C52" s="23"/>
      <c r="D52" s="29">
        <f ca="1">F52+E52</f>
        <v>275</v>
      </c>
      <c r="E52" s="33">
        <f ca="1">RANDBETWEEN(33,999)</f>
        <v>175</v>
      </c>
      <c r="F52" s="33">
        <v>100</v>
      </c>
      <c r="J52" s="21">
        <f t="shared" si="1"/>
        <v>48</v>
      </c>
      <c r="K52" s="22" t="str">
        <f ca="1">N52&amp;" + "&amp;O52&amp;" = ____"</f>
        <v>786 + 100 = ____</v>
      </c>
      <c r="L52" s="23"/>
      <c r="M52" s="29">
        <f ca="1">O52+N52</f>
        <v>886</v>
      </c>
      <c r="N52" s="33">
        <f ca="1">RANDBETWEEN(33,999)</f>
        <v>786</v>
      </c>
      <c r="O52" s="33">
        <v>100</v>
      </c>
    </row>
    <row r="53" spans="1:18" s="4" customFormat="1" ht="27" x14ac:dyDescent="0.5">
      <c r="A53" s="21">
        <f t="shared" si="0"/>
        <v>49</v>
      </c>
      <c r="B53" s="22" t="str">
        <f ca="1">E53&amp;" - "&amp;F53&amp;" = ____"</f>
        <v>337 - 100 = ____</v>
      </c>
      <c r="C53" s="23"/>
      <c r="D53" s="29">
        <f ca="1">E53-F53</f>
        <v>237</v>
      </c>
      <c r="E53" s="33">
        <f ca="1">RANDBETWEEN(33,999)</f>
        <v>337</v>
      </c>
      <c r="F53" s="33">
        <v>100</v>
      </c>
      <c r="J53" s="21">
        <f t="shared" si="1"/>
        <v>49</v>
      </c>
      <c r="K53" s="22" t="str">
        <f ca="1">N53&amp;" - "&amp;O53&amp;" = ____"</f>
        <v>968 - 100 = ____</v>
      </c>
      <c r="L53" s="23"/>
      <c r="M53" s="29">
        <f ca="1">N53-O53</f>
        <v>868</v>
      </c>
      <c r="N53" s="33">
        <f ca="1">RANDBETWEEN(33,999)</f>
        <v>968</v>
      </c>
      <c r="O53" s="33">
        <v>100</v>
      </c>
    </row>
    <row r="54" spans="1:18" ht="24" x14ac:dyDescent="0.45">
      <c r="A54" s="12"/>
      <c r="B54" s="13"/>
      <c r="C54" s="11"/>
      <c r="D54" s="30"/>
      <c r="E54" s="34"/>
      <c r="F54" s="34"/>
      <c r="G54" s="3"/>
      <c r="H54" s="3"/>
      <c r="I54" s="3"/>
      <c r="J54" s="12"/>
      <c r="K54" s="13"/>
      <c r="L54" s="11"/>
      <c r="M54" s="30"/>
      <c r="N54" s="34"/>
      <c r="O54" s="34"/>
      <c r="P54" s="3"/>
      <c r="Q54" s="3"/>
      <c r="R54" s="3"/>
    </row>
    <row r="55" spans="1:18" x14ac:dyDescent="0.4">
      <c r="A55" s="14"/>
      <c r="B55" s="15"/>
      <c r="C55" s="16"/>
      <c r="D55" s="31"/>
      <c r="J55" s="14"/>
      <c r="K55" s="15"/>
      <c r="L55" s="16"/>
      <c r="M55" s="31"/>
    </row>
    <row r="56" spans="1:18" x14ac:dyDescent="0.4">
      <c r="A56" s="14"/>
      <c r="B56" s="15"/>
      <c r="C56" s="16"/>
      <c r="D56" s="31"/>
      <c r="J56" s="14"/>
      <c r="K56" s="15"/>
      <c r="L56" s="16"/>
      <c r="M56" s="31"/>
    </row>
    <row r="57" spans="1:18" x14ac:dyDescent="0.4">
      <c r="A57" s="14"/>
      <c r="B57" s="15"/>
      <c r="C57" s="16"/>
      <c r="D57" s="31"/>
      <c r="J57" s="14"/>
      <c r="K57" s="15"/>
      <c r="L57" s="16"/>
      <c r="M57" s="31"/>
    </row>
    <row r="58" spans="1:18" x14ac:dyDescent="0.4">
      <c r="A58" s="14"/>
      <c r="B58" s="15"/>
      <c r="C58" s="16"/>
      <c r="D58" s="31"/>
      <c r="J58" s="14"/>
      <c r="K58" s="15"/>
      <c r="L58" s="16"/>
      <c r="M58" s="31"/>
    </row>
    <row r="59" spans="1:18" ht="20.25" thickBot="1" x14ac:dyDescent="0.45">
      <c r="A59" s="17"/>
      <c r="B59" s="18"/>
      <c r="C59" s="19"/>
      <c r="D59" s="32"/>
      <c r="J59" s="17"/>
      <c r="K59" s="18"/>
      <c r="L59" s="19"/>
      <c r="M59" s="32"/>
    </row>
    <row r="60" spans="1:18" ht="20.25" thickTop="1" x14ac:dyDescent="0.4"/>
  </sheetData>
  <mergeCells count="4">
    <mergeCell ref="A2:C2"/>
    <mergeCell ref="J2:L2"/>
    <mergeCell ref="A3:C3"/>
    <mergeCell ref="J3:L3"/>
  </mergeCells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52" orientation="portrait" r:id="rId1"/>
  <headerFooter>
    <oddFooter>&amp;R&amp;9http://laclassedejenny.eklablog.com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zoomScale="70" zoomScaleNormal="70" zoomScalePageLayoutView="30" workbookViewId="0">
      <selection activeCell="A28" sqref="A28:XFD28"/>
    </sheetView>
  </sheetViews>
  <sheetFormatPr baseColWidth="10" defaultRowHeight="19.5" x14ac:dyDescent="0.4"/>
  <cols>
    <col min="1" max="1" width="5.19921875" customWidth="1"/>
    <col min="2" max="2" width="24.09765625" customWidth="1"/>
    <col min="3" max="3" width="1.796875" customWidth="1"/>
    <col min="4" max="4" width="10.59765625" customWidth="1"/>
    <col min="5" max="8" width="10.59765625" hidden="1" customWidth="1"/>
    <col min="9" max="9" width="5" customWidth="1"/>
    <col min="10" max="10" width="5.19921875" customWidth="1"/>
    <col min="11" max="11" width="24.09765625" customWidth="1"/>
    <col min="12" max="12" width="1.796875" customWidth="1"/>
    <col min="13" max="13" width="10.59765625" customWidth="1"/>
    <col min="14" max="17" width="14.796875" hidden="1" customWidth="1"/>
    <col min="18" max="18" width="4.8984375" customWidth="1"/>
    <col min="19" max="19" width="5.19921875" customWidth="1"/>
    <col min="20" max="20" width="24.19921875" customWidth="1"/>
    <col min="21" max="21" width="1.796875" customWidth="1"/>
    <col min="22" max="22" width="10.59765625" customWidth="1"/>
    <col min="23" max="26" width="14.796875" hidden="1" customWidth="1"/>
    <col min="27" max="27" width="5" customWidth="1"/>
    <col min="28" max="28" width="5.19921875" customWidth="1"/>
    <col min="29" max="29" width="25.19921875" customWidth="1"/>
    <col min="30" max="30" width="1.796875" customWidth="1"/>
    <col min="31" max="31" width="10.59765625" customWidth="1"/>
    <col min="32" max="35" width="14.796875" hidden="1" customWidth="1"/>
    <col min="36" max="36" width="4.8984375" customWidth="1"/>
  </cols>
  <sheetData>
    <row r="1" spans="1:35" ht="20.25" thickBot="1" x14ac:dyDescent="0.45">
      <c r="G1">
        <f ca="1">RAND()</f>
        <v>0.32080193212836172</v>
      </c>
      <c r="H1">
        <f ca="1">ROUND(+G1*1000,0)</f>
        <v>321</v>
      </c>
      <c r="P1">
        <f ca="1">RAND()</f>
        <v>0.75165564000855745</v>
      </c>
      <c r="Q1">
        <f ca="1">ROUND(+P1*1000,0)</f>
        <v>752</v>
      </c>
      <c r="Y1">
        <f ca="1">RAND()</f>
        <v>0.78043388104818168</v>
      </c>
      <c r="Z1">
        <f ca="1">ROUND(+Y1*1000,0)</f>
        <v>780</v>
      </c>
      <c r="AH1">
        <f ca="1">RAND()</f>
        <v>0.20006534981526269</v>
      </c>
      <c r="AI1">
        <f ca="1">ROUND(+AH1*1000,0)</f>
        <v>200</v>
      </c>
    </row>
    <row r="2" spans="1:35" s="1" customFormat="1" ht="52.5" customHeight="1" thickTop="1" thickBot="1" x14ac:dyDescent="0.45">
      <c r="A2" s="98" t="str">
        <f ca="1">"Entraînement                                                    Ceinture verte (série "&amp;H1&amp;")"</f>
        <v>Entraînement                                                    Ceinture verte (série 321)</v>
      </c>
      <c r="B2" s="99"/>
      <c r="C2" s="100"/>
      <c r="D2" s="44" t="s">
        <v>0</v>
      </c>
      <c r="J2" s="98" t="str">
        <f ca="1">"Entraînement                                                    Ceinture verte (série "&amp;Q1&amp;")"</f>
        <v>Entraînement                                                    Ceinture verte (série 752)</v>
      </c>
      <c r="K2" s="99"/>
      <c r="L2" s="100"/>
      <c r="M2" s="44" t="s">
        <v>0</v>
      </c>
      <c r="S2" s="98" t="str">
        <f ca="1">"Entraînement                                                    Ceinture verte (série "&amp;Z1&amp;")"</f>
        <v>Entraînement                                                    Ceinture verte (série 780)</v>
      </c>
      <c r="T2" s="99"/>
      <c r="U2" s="100"/>
      <c r="V2" s="44" t="s">
        <v>0</v>
      </c>
      <c r="AB2" s="98" t="str">
        <f ca="1">"Entraînement                                                    Ceinture verte (série "&amp;AI1&amp;")"</f>
        <v>Entraînement                                                    Ceinture verte (série 200)</v>
      </c>
      <c r="AC2" s="99"/>
      <c r="AD2" s="100"/>
      <c r="AE2" s="44" t="s">
        <v>0</v>
      </c>
    </row>
    <row r="3" spans="1:35" s="1" customFormat="1" ht="52.5" customHeight="1" thickTop="1" thickBot="1" x14ac:dyDescent="0.45">
      <c r="A3" s="95" t="s">
        <v>23</v>
      </c>
      <c r="B3" s="96"/>
      <c r="C3" s="97"/>
      <c r="D3" s="45" t="str">
        <f ca="1">"série "&amp;H1&amp;""</f>
        <v>série 321</v>
      </c>
      <c r="J3" s="95" t="s">
        <v>24</v>
      </c>
      <c r="K3" s="96"/>
      <c r="L3" s="97"/>
      <c r="M3" s="45" t="str">
        <f ca="1">"série "&amp;Q1&amp;""</f>
        <v>série 752</v>
      </c>
      <c r="S3" s="95" t="s">
        <v>25</v>
      </c>
      <c r="T3" s="96"/>
      <c r="U3" s="97"/>
      <c r="V3" s="45" t="str">
        <f ca="1">"série "&amp;Z1&amp;""</f>
        <v>série 780</v>
      </c>
      <c r="AB3" s="95" t="s">
        <v>28</v>
      </c>
      <c r="AC3" s="96"/>
      <c r="AD3" s="97"/>
      <c r="AE3" s="45" t="str">
        <f ca="1">"série "&amp;AI1&amp;""</f>
        <v>série 200</v>
      </c>
    </row>
    <row r="4" spans="1:35" s="1" customFormat="1" ht="21.75" thickTop="1" x14ac:dyDescent="0.4">
      <c r="A4" s="46"/>
      <c r="B4" s="47"/>
      <c r="C4" s="48"/>
      <c r="D4" s="49"/>
      <c r="J4" s="46"/>
      <c r="K4" s="47"/>
      <c r="L4" s="48"/>
      <c r="M4" s="49"/>
      <c r="S4" s="46"/>
      <c r="T4" s="47"/>
      <c r="U4" s="48"/>
      <c r="V4" s="49"/>
      <c r="AB4" s="46"/>
      <c r="AC4" s="47"/>
      <c r="AD4" s="48"/>
      <c r="AE4" s="49"/>
    </row>
    <row r="5" spans="1:35" s="1" customFormat="1" ht="21" x14ac:dyDescent="0.4">
      <c r="A5" s="50">
        <v>1</v>
      </c>
      <c r="B5" s="51" t="str">
        <f ca="1">E5&amp;" x "&amp;F5&amp;" = ____"</f>
        <v>1 x 7 = ____</v>
      </c>
      <c r="C5" s="52"/>
      <c r="D5" s="67">
        <f ca="1">E5*F5</f>
        <v>7</v>
      </c>
      <c r="E5" s="68">
        <f ca="1">RANDBETWEEN(1,10)</f>
        <v>1</v>
      </c>
      <c r="F5" s="68">
        <f ca="1">RANDBETWEEN(6,9)</f>
        <v>7</v>
      </c>
      <c r="J5" s="50">
        <v>1</v>
      </c>
      <c r="K5" s="51" t="str">
        <f t="shared" ref="K5:K24" ca="1" si="0">N5&amp;" + "&amp;O5&amp;" = ____"</f>
        <v>569 + 9 = ____</v>
      </c>
      <c r="L5" s="52"/>
      <c r="M5" s="67">
        <f t="shared" ref="M5:M24" ca="1" si="1">N5+O5</f>
        <v>578</v>
      </c>
      <c r="N5" s="68">
        <f t="shared" ref="N5:N24" ca="1" si="2">RANDBETWEEN(124,990)</f>
        <v>569</v>
      </c>
      <c r="O5" s="68">
        <v>9</v>
      </c>
      <c r="S5" s="50">
        <v>1</v>
      </c>
      <c r="T5" s="51" t="str">
        <f t="shared" ref="T5:T24" ca="1" si="3">W5&amp;" - "&amp;X5&amp;" = ____"</f>
        <v>969 - 9 = ____</v>
      </c>
      <c r="U5" s="52"/>
      <c r="V5" s="67">
        <f t="shared" ref="V5:V24" ca="1" si="4">W5-X5</f>
        <v>960</v>
      </c>
      <c r="W5" s="68">
        <f t="shared" ref="W5:W24" ca="1" si="5">RANDBETWEEN(124,999)</f>
        <v>969</v>
      </c>
      <c r="X5" s="68">
        <v>9</v>
      </c>
      <c r="AB5" s="50">
        <v>1</v>
      </c>
      <c r="AC5" s="51" t="str">
        <f ca="1">"Le double de "&amp;AF5&amp;" est : ____"</f>
        <v>Le double de 34 est : ____</v>
      </c>
      <c r="AD5" s="52"/>
      <c r="AE5" s="67">
        <f ca="1">AF5*2</f>
        <v>68</v>
      </c>
      <c r="AF5" s="68">
        <f ca="1">RANDBETWEEN(11,49)</f>
        <v>34</v>
      </c>
      <c r="AG5" s="68"/>
    </row>
    <row r="6" spans="1:35" s="1" customFormat="1" ht="21" x14ac:dyDescent="0.4">
      <c r="A6" s="50">
        <f>A5+1</f>
        <v>2</v>
      </c>
      <c r="B6" s="51" t="str">
        <f t="shared" ref="B6:B24" ca="1" si="6">E6&amp;" x "&amp;F6&amp;" = ____"</f>
        <v>7 x 6 = ____</v>
      </c>
      <c r="C6" s="52"/>
      <c r="D6" s="67">
        <f t="shared" ref="D6:D24" ca="1" si="7">E6*F6</f>
        <v>42</v>
      </c>
      <c r="E6" s="68">
        <f t="shared" ref="E6:E24" ca="1" si="8">RANDBETWEEN(1,10)</f>
        <v>7</v>
      </c>
      <c r="F6" s="68">
        <f t="shared" ref="F6:F24" ca="1" si="9">RANDBETWEEN(6,9)</f>
        <v>6</v>
      </c>
      <c r="J6" s="50">
        <f>J5+1</f>
        <v>2</v>
      </c>
      <c r="K6" s="51" t="str">
        <f t="shared" ca="1" si="0"/>
        <v>125 + 9 = ____</v>
      </c>
      <c r="L6" s="52"/>
      <c r="M6" s="67">
        <f t="shared" ca="1" si="1"/>
        <v>134</v>
      </c>
      <c r="N6" s="68">
        <f t="shared" ca="1" si="2"/>
        <v>125</v>
      </c>
      <c r="O6" s="68">
        <v>9</v>
      </c>
      <c r="S6" s="50">
        <f>S5+1</f>
        <v>2</v>
      </c>
      <c r="T6" s="51" t="str">
        <f t="shared" ca="1" si="3"/>
        <v>804 - 9 = ____</v>
      </c>
      <c r="U6" s="52"/>
      <c r="V6" s="67">
        <f t="shared" ca="1" si="4"/>
        <v>795</v>
      </c>
      <c r="W6" s="68">
        <f t="shared" ca="1" si="5"/>
        <v>804</v>
      </c>
      <c r="X6" s="68">
        <v>9</v>
      </c>
      <c r="AB6" s="50">
        <f>AB5+1</f>
        <v>2</v>
      </c>
      <c r="AC6" s="51" t="str">
        <f t="shared" ref="AC6:AC24" ca="1" si="10">"Le double de "&amp;AF6&amp;" est : ____"</f>
        <v>Le double de 15 est : ____</v>
      </c>
      <c r="AD6" s="52"/>
      <c r="AE6" s="67">
        <f t="shared" ref="AE6:AE24" ca="1" si="11">AF6*2</f>
        <v>30</v>
      </c>
      <c r="AF6" s="68">
        <f t="shared" ref="AF6:AF24" ca="1" si="12">RANDBETWEEN(11,49)</f>
        <v>15</v>
      </c>
      <c r="AG6" s="68"/>
    </row>
    <row r="7" spans="1:35" s="1" customFormat="1" ht="21" x14ac:dyDescent="0.4">
      <c r="A7" s="50">
        <f>A6+1</f>
        <v>3</v>
      </c>
      <c r="B7" s="51" t="str">
        <f t="shared" ca="1" si="6"/>
        <v>6 x 7 = ____</v>
      </c>
      <c r="C7" s="52"/>
      <c r="D7" s="67">
        <f t="shared" ca="1" si="7"/>
        <v>42</v>
      </c>
      <c r="E7" s="68">
        <f t="shared" ca="1" si="8"/>
        <v>6</v>
      </c>
      <c r="F7" s="68">
        <f t="shared" ca="1" si="9"/>
        <v>7</v>
      </c>
      <c r="J7" s="50">
        <f>J6+1</f>
        <v>3</v>
      </c>
      <c r="K7" s="51" t="str">
        <f t="shared" ca="1" si="0"/>
        <v>899 + 9 = ____</v>
      </c>
      <c r="L7" s="52"/>
      <c r="M7" s="67">
        <f t="shared" ca="1" si="1"/>
        <v>908</v>
      </c>
      <c r="N7" s="68">
        <f t="shared" ca="1" si="2"/>
        <v>899</v>
      </c>
      <c r="O7" s="68">
        <v>9</v>
      </c>
      <c r="S7" s="50">
        <f>S6+1</f>
        <v>3</v>
      </c>
      <c r="T7" s="51" t="str">
        <f t="shared" ca="1" si="3"/>
        <v>266 - 9 = ____</v>
      </c>
      <c r="U7" s="52"/>
      <c r="V7" s="67">
        <f t="shared" ca="1" si="4"/>
        <v>257</v>
      </c>
      <c r="W7" s="68">
        <f t="shared" ca="1" si="5"/>
        <v>266</v>
      </c>
      <c r="X7" s="68">
        <v>9</v>
      </c>
      <c r="AB7" s="50">
        <f>AB6+1</f>
        <v>3</v>
      </c>
      <c r="AC7" s="51" t="str">
        <f t="shared" ca="1" si="10"/>
        <v>Le double de 27 est : ____</v>
      </c>
      <c r="AD7" s="52"/>
      <c r="AE7" s="67">
        <f t="shared" ca="1" si="11"/>
        <v>54</v>
      </c>
      <c r="AF7" s="68">
        <f t="shared" ca="1" si="12"/>
        <v>27</v>
      </c>
      <c r="AG7" s="68"/>
    </row>
    <row r="8" spans="1:35" s="1" customFormat="1" ht="21" x14ac:dyDescent="0.4">
      <c r="A8" s="50">
        <f t="shared" ref="A8:A24" si="13">A7+1</f>
        <v>4</v>
      </c>
      <c r="B8" s="51" t="str">
        <f t="shared" ca="1" si="6"/>
        <v>9 x 7 = ____</v>
      </c>
      <c r="C8" s="52"/>
      <c r="D8" s="67">
        <f t="shared" ca="1" si="7"/>
        <v>63</v>
      </c>
      <c r="E8" s="68">
        <f t="shared" ca="1" si="8"/>
        <v>9</v>
      </c>
      <c r="F8" s="68">
        <f t="shared" ca="1" si="9"/>
        <v>7</v>
      </c>
      <c r="J8" s="50">
        <f t="shared" ref="J8:J24" si="14">J7+1</f>
        <v>4</v>
      </c>
      <c r="K8" s="51" t="str">
        <f t="shared" ca="1" si="0"/>
        <v>126 + 9 = ____</v>
      </c>
      <c r="L8" s="52"/>
      <c r="M8" s="67">
        <f t="shared" ca="1" si="1"/>
        <v>135</v>
      </c>
      <c r="N8" s="68">
        <f t="shared" ca="1" si="2"/>
        <v>126</v>
      </c>
      <c r="O8" s="68">
        <v>9</v>
      </c>
      <c r="S8" s="50">
        <f t="shared" ref="S8:S24" si="15">S7+1</f>
        <v>4</v>
      </c>
      <c r="T8" s="51" t="str">
        <f t="shared" ca="1" si="3"/>
        <v>539 - 9 = ____</v>
      </c>
      <c r="U8" s="52"/>
      <c r="V8" s="67">
        <f t="shared" ca="1" si="4"/>
        <v>530</v>
      </c>
      <c r="W8" s="68">
        <f t="shared" ca="1" si="5"/>
        <v>539</v>
      </c>
      <c r="X8" s="68">
        <v>9</v>
      </c>
      <c r="AB8" s="50">
        <f t="shared" ref="AB8:AB24" si="16">AB7+1</f>
        <v>4</v>
      </c>
      <c r="AC8" s="51" t="str">
        <f t="shared" ca="1" si="10"/>
        <v>Le double de 23 est : ____</v>
      </c>
      <c r="AD8" s="52"/>
      <c r="AE8" s="67">
        <f t="shared" ca="1" si="11"/>
        <v>46</v>
      </c>
      <c r="AF8" s="68">
        <f t="shared" ca="1" si="12"/>
        <v>23</v>
      </c>
      <c r="AG8" s="68"/>
    </row>
    <row r="9" spans="1:35" s="1" customFormat="1" ht="21" x14ac:dyDescent="0.4">
      <c r="A9" s="50">
        <f t="shared" si="13"/>
        <v>5</v>
      </c>
      <c r="B9" s="51" t="str">
        <f t="shared" ca="1" si="6"/>
        <v>7 x 6 = ____</v>
      </c>
      <c r="C9" s="52"/>
      <c r="D9" s="67">
        <f t="shared" ca="1" si="7"/>
        <v>42</v>
      </c>
      <c r="E9" s="68">
        <f t="shared" ca="1" si="8"/>
        <v>7</v>
      </c>
      <c r="F9" s="68">
        <f t="shared" ca="1" si="9"/>
        <v>6</v>
      </c>
      <c r="J9" s="50">
        <f t="shared" si="14"/>
        <v>5</v>
      </c>
      <c r="K9" s="51" t="str">
        <f t="shared" ca="1" si="0"/>
        <v>558 + 9 = ____</v>
      </c>
      <c r="L9" s="52"/>
      <c r="M9" s="67">
        <f t="shared" ca="1" si="1"/>
        <v>567</v>
      </c>
      <c r="N9" s="68">
        <f t="shared" ca="1" si="2"/>
        <v>558</v>
      </c>
      <c r="O9" s="68">
        <v>9</v>
      </c>
      <c r="S9" s="50">
        <f t="shared" si="15"/>
        <v>5</v>
      </c>
      <c r="T9" s="51" t="str">
        <f t="shared" ca="1" si="3"/>
        <v>769 - 9 = ____</v>
      </c>
      <c r="U9" s="52"/>
      <c r="V9" s="67">
        <f t="shared" ca="1" si="4"/>
        <v>760</v>
      </c>
      <c r="W9" s="68">
        <f t="shared" ca="1" si="5"/>
        <v>769</v>
      </c>
      <c r="X9" s="68">
        <v>9</v>
      </c>
      <c r="AB9" s="50">
        <f t="shared" si="16"/>
        <v>5</v>
      </c>
      <c r="AC9" s="51" t="str">
        <f t="shared" ca="1" si="10"/>
        <v>Le double de 39 est : ____</v>
      </c>
      <c r="AD9" s="52"/>
      <c r="AE9" s="67">
        <f t="shared" ca="1" si="11"/>
        <v>78</v>
      </c>
      <c r="AF9" s="68">
        <f t="shared" ca="1" si="12"/>
        <v>39</v>
      </c>
      <c r="AG9" s="68"/>
    </row>
    <row r="10" spans="1:35" s="1" customFormat="1" ht="21" x14ac:dyDescent="0.4">
      <c r="A10" s="50">
        <f t="shared" si="13"/>
        <v>6</v>
      </c>
      <c r="B10" s="51" t="str">
        <f t="shared" ca="1" si="6"/>
        <v>8 x 9 = ____</v>
      </c>
      <c r="C10" s="52"/>
      <c r="D10" s="67">
        <f t="shared" ca="1" si="7"/>
        <v>72</v>
      </c>
      <c r="E10" s="68">
        <f t="shared" ca="1" si="8"/>
        <v>8</v>
      </c>
      <c r="F10" s="68">
        <f t="shared" ca="1" si="9"/>
        <v>9</v>
      </c>
      <c r="J10" s="50">
        <f t="shared" si="14"/>
        <v>6</v>
      </c>
      <c r="K10" s="51" t="str">
        <f t="shared" ca="1" si="0"/>
        <v>828 + 9 = ____</v>
      </c>
      <c r="L10" s="52"/>
      <c r="M10" s="67">
        <f t="shared" ca="1" si="1"/>
        <v>837</v>
      </c>
      <c r="N10" s="68">
        <f t="shared" ca="1" si="2"/>
        <v>828</v>
      </c>
      <c r="O10" s="68">
        <v>9</v>
      </c>
      <c r="S10" s="50">
        <f t="shared" si="15"/>
        <v>6</v>
      </c>
      <c r="T10" s="51" t="str">
        <f t="shared" ca="1" si="3"/>
        <v>588 - 9 = ____</v>
      </c>
      <c r="U10" s="52"/>
      <c r="V10" s="67">
        <f t="shared" ca="1" si="4"/>
        <v>579</v>
      </c>
      <c r="W10" s="68">
        <f t="shared" ca="1" si="5"/>
        <v>588</v>
      </c>
      <c r="X10" s="68">
        <v>9</v>
      </c>
      <c r="AB10" s="50">
        <f t="shared" si="16"/>
        <v>6</v>
      </c>
      <c r="AC10" s="51" t="str">
        <f t="shared" ca="1" si="10"/>
        <v>Le double de 14 est : ____</v>
      </c>
      <c r="AD10" s="52"/>
      <c r="AE10" s="67">
        <f t="shared" ca="1" si="11"/>
        <v>28</v>
      </c>
      <c r="AF10" s="68">
        <f t="shared" ca="1" si="12"/>
        <v>14</v>
      </c>
      <c r="AG10" s="68"/>
    </row>
    <row r="11" spans="1:35" s="1" customFormat="1" ht="21" x14ac:dyDescent="0.4">
      <c r="A11" s="50">
        <f t="shared" si="13"/>
        <v>7</v>
      </c>
      <c r="B11" s="51" t="str">
        <f t="shared" ca="1" si="6"/>
        <v>8 x 7 = ____</v>
      </c>
      <c r="C11" s="52"/>
      <c r="D11" s="67">
        <f t="shared" ca="1" si="7"/>
        <v>56</v>
      </c>
      <c r="E11" s="68">
        <f t="shared" ca="1" si="8"/>
        <v>8</v>
      </c>
      <c r="F11" s="68">
        <f t="shared" ca="1" si="9"/>
        <v>7</v>
      </c>
      <c r="J11" s="50">
        <f t="shared" si="14"/>
        <v>7</v>
      </c>
      <c r="K11" s="51" t="str">
        <f t="shared" ca="1" si="0"/>
        <v>381 + 9 = ____</v>
      </c>
      <c r="L11" s="52"/>
      <c r="M11" s="67">
        <f t="shared" ca="1" si="1"/>
        <v>390</v>
      </c>
      <c r="N11" s="68">
        <f t="shared" ca="1" si="2"/>
        <v>381</v>
      </c>
      <c r="O11" s="68">
        <v>9</v>
      </c>
      <c r="S11" s="50">
        <f t="shared" si="15"/>
        <v>7</v>
      </c>
      <c r="T11" s="51" t="str">
        <f t="shared" ca="1" si="3"/>
        <v>488 - 9 = ____</v>
      </c>
      <c r="U11" s="52"/>
      <c r="V11" s="67">
        <f t="shared" ca="1" si="4"/>
        <v>479</v>
      </c>
      <c r="W11" s="68">
        <f t="shared" ca="1" si="5"/>
        <v>488</v>
      </c>
      <c r="X11" s="68">
        <v>9</v>
      </c>
      <c r="AB11" s="50">
        <f t="shared" si="16"/>
        <v>7</v>
      </c>
      <c r="AC11" s="51" t="str">
        <f t="shared" ca="1" si="10"/>
        <v>Le double de 13 est : ____</v>
      </c>
      <c r="AD11" s="52"/>
      <c r="AE11" s="67">
        <f t="shared" ca="1" si="11"/>
        <v>26</v>
      </c>
      <c r="AF11" s="68">
        <f t="shared" ca="1" si="12"/>
        <v>13</v>
      </c>
      <c r="AG11" s="68"/>
    </row>
    <row r="12" spans="1:35" s="1" customFormat="1" ht="21" x14ac:dyDescent="0.4">
      <c r="A12" s="50">
        <f t="shared" si="13"/>
        <v>8</v>
      </c>
      <c r="B12" s="51" t="str">
        <f t="shared" ca="1" si="6"/>
        <v>5 x 9 = ____</v>
      </c>
      <c r="C12" s="52"/>
      <c r="D12" s="67">
        <f t="shared" ca="1" si="7"/>
        <v>45</v>
      </c>
      <c r="E12" s="68">
        <f t="shared" ca="1" si="8"/>
        <v>5</v>
      </c>
      <c r="F12" s="68">
        <f t="shared" ca="1" si="9"/>
        <v>9</v>
      </c>
      <c r="J12" s="50">
        <f t="shared" si="14"/>
        <v>8</v>
      </c>
      <c r="K12" s="51" t="str">
        <f t="shared" ca="1" si="0"/>
        <v>774 + 9 = ____</v>
      </c>
      <c r="L12" s="52"/>
      <c r="M12" s="67">
        <f t="shared" ca="1" si="1"/>
        <v>783</v>
      </c>
      <c r="N12" s="68">
        <f t="shared" ca="1" si="2"/>
        <v>774</v>
      </c>
      <c r="O12" s="68">
        <v>9</v>
      </c>
      <c r="S12" s="50">
        <f t="shared" si="15"/>
        <v>8</v>
      </c>
      <c r="T12" s="51" t="str">
        <f t="shared" ca="1" si="3"/>
        <v>776 - 9 = ____</v>
      </c>
      <c r="U12" s="52"/>
      <c r="V12" s="67">
        <f t="shared" ca="1" si="4"/>
        <v>767</v>
      </c>
      <c r="W12" s="68">
        <f t="shared" ca="1" si="5"/>
        <v>776</v>
      </c>
      <c r="X12" s="68">
        <v>9</v>
      </c>
      <c r="AB12" s="50">
        <f t="shared" si="16"/>
        <v>8</v>
      </c>
      <c r="AC12" s="51" t="str">
        <f t="shared" ca="1" si="10"/>
        <v>Le double de 44 est : ____</v>
      </c>
      <c r="AD12" s="52"/>
      <c r="AE12" s="67">
        <f t="shared" ca="1" si="11"/>
        <v>88</v>
      </c>
      <c r="AF12" s="68">
        <f t="shared" ca="1" si="12"/>
        <v>44</v>
      </c>
      <c r="AG12" s="68"/>
    </row>
    <row r="13" spans="1:35" s="1" customFormat="1" ht="21" x14ac:dyDescent="0.4">
      <c r="A13" s="50">
        <f t="shared" si="13"/>
        <v>9</v>
      </c>
      <c r="B13" s="51" t="str">
        <f t="shared" ca="1" si="6"/>
        <v>9 x 6 = ____</v>
      </c>
      <c r="C13" s="52"/>
      <c r="D13" s="67">
        <f t="shared" ca="1" si="7"/>
        <v>54</v>
      </c>
      <c r="E13" s="68">
        <f t="shared" ca="1" si="8"/>
        <v>9</v>
      </c>
      <c r="F13" s="68">
        <f t="shared" ca="1" si="9"/>
        <v>6</v>
      </c>
      <c r="J13" s="50">
        <f t="shared" si="14"/>
        <v>9</v>
      </c>
      <c r="K13" s="51" t="str">
        <f t="shared" ca="1" si="0"/>
        <v>266 + 9 = ____</v>
      </c>
      <c r="L13" s="52"/>
      <c r="M13" s="67">
        <f t="shared" ca="1" si="1"/>
        <v>275</v>
      </c>
      <c r="N13" s="68">
        <f t="shared" ca="1" si="2"/>
        <v>266</v>
      </c>
      <c r="O13" s="68">
        <v>9</v>
      </c>
      <c r="S13" s="50">
        <f t="shared" si="15"/>
        <v>9</v>
      </c>
      <c r="T13" s="51" t="str">
        <f t="shared" ca="1" si="3"/>
        <v>814 - 9 = ____</v>
      </c>
      <c r="U13" s="52"/>
      <c r="V13" s="67">
        <f t="shared" ca="1" si="4"/>
        <v>805</v>
      </c>
      <c r="W13" s="68">
        <f t="shared" ca="1" si="5"/>
        <v>814</v>
      </c>
      <c r="X13" s="68">
        <v>9</v>
      </c>
      <c r="AB13" s="50">
        <f t="shared" si="16"/>
        <v>9</v>
      </c>
      <c r="AC13" s="51" t="str">
        <f t="shared" ca="1" si="10"/>
        <v>Le double de 14 est : ____</v>
      </c>
      <c r="AD13" s="52"/>
      <c r="AE13" s="67">
        <f t="shared" ca="1" si="11"/>
        <v>28</v>
      </c>
      <c r="AF13" s="68">
        <f t="shared" ca="1" si="12"/>
        <v>14</v>
      </c>
      <c r="AG13" s="68"/>
    </row>
    <row r="14" spans="1:35" s="1" customFormat="1" ht="21" x14ac:dyDescent="0.4">
      <c r="A14" s="50">
        <f t="shared" si="13"/>
        <v>10</v>
      </c>
      <c r="B14" s="51" t="str">
        <f t="shared" ca="1" si="6"/>
        <v>8 x 6 = ____</v>
      </c>
      <c r="C14" s="52"/>
      <c r="D14" s="67">
        <f t="shared" ca="1" si="7"/>
        <v>48</v>
      </c>
      <c r="E14" s="68">
        <f t="shared" ca="1" si="8"/>
        <v>8</v>
      </c>
      <c r="F14" s="68">
        <f t="shared" ca="1" si="9"/>
        <v>6</v>
      </c>
      <c r="J14" s="50">
        <f t="shared" si="14"/>
        <v>10</v>
      </c>
      <c r="K14" s="51" t="str">
        <f t="shared" ca="1" si="0"/>
        <v>457 + 9 = ____</v>
      </c>
      <c r="L14" s="52"/>
      <c r="M14" s="67">
        <f t="shared" ca="1" si="1"/>
        <v>466</v>
      </c>
      <c r="N14" s="68">
        <f t="shared" ca="1" si="2"/>
        <v>457</v>
      </c>
      <c r="O14" s="68">
        <v>9</v>
      </c>
      <c r="S14" s="50">
        <f t="shared" si="15"/>
        <v>10</v>
      </c>
      <c r="T14" s="51" t="str">
        <f t="shared" ca="1" si="3"/>
        <v>233 - 9 = ____</v>
      </c>
      <c r="U14" s="52"/>
      <c r="V14" s="67">
        <f t="shared" ca="1" si="4"/>
        <v>224</v>
      </c>
      <c r="W14" s="68">
        <f t="shared" ca="1" si="5"/>
        <v>233</v>
      </c>
      <c r="X14" s="68">
        <v>9</v>
      </c>
      <c r="AB14" s="50">
        <f t="shared" si="16"/>
        <v>10</v>
      </c>
      <c r="AC14" s="51" t="str">
        <f t="shared" ca="1" si="10"/>
        <v>Le double de 46 est : ____</v>
      </c>
      <c r="AD14" s="52"/>
      <c r="AE14" s="67">
        <f t="shared" ca="1" si="11"/>
        <v>92</v>
      </c>
      <c r="AF14" s="68">
        <f t="shared" ca="1" si="12"/>
        <v>46</v>
      </c>
      <c r="AG14" s="68"/>
    </row>
    <row r="15" spans="1:35" s="1" customFormat="1" ht="21" x14ac:dyDescent="0.4">
      <c r="A15" s="50">
        <f t="shared" si="13"/>
        <v>11</v>
      </c>
      <c r="B15" s="51" t="str">
        <f t="shared" ca="1" si="6"/>
        <v>1 x 7 = ____</v>
      </c>
      <c r="C15" s="52"/>
      <c r="D15" s="67">
        <f t="shared" ca="1" si="7"/>
        <v>7</v>
      </c>
      <c r="E15" s="68">
        <f t="shared" ca="1" si="8"/>
        <v>1</v>
      </c>
      <c r="F15" s="68">
        <f t="shared" ca="1" si="9"/>
        <v>7</v>
      </c>
      <c r="J15" s="50">
        <f t="shared" si="14"/>
        <v>11</v>
      </c>
      <c r="K15" s="51" t="str">
        <f t="shared" ca="1" si="0"/>
        <v>981 + 9 = ____</v>
      </c>
      <c r="L15" s="52"/>
      <c r="M15" s="67">
        <f t="shared" ca="1" si="1"/>
        <v>990</v>
      </c>
      <c r="N15" s="68">
        <f t="shared" ca="1" si="2"/>
        <v>981</v>
      </c>
      <c r="O15" s="68">
        <v>9</v>
      </c>
      <c r="S15" s="50">
        <f t="shared" si="15"/>
        <v>11</v>
      </c>
      <c r="T15" s="51" t="str">
        <f t="shared" ca="1" si="3"/>
        <v>708 - 9 = ____</v>
      </c>
      <c r="U15" s="52"/>
      <c r="V15" s="67">
        <f t="shared" ca="1" si="4"/>
        <v>699</v>
      </c>
      <c r="W15" s="68">
        <f t="shared" ca="1" si="5"/>
        <v>708</v>
      </c>
      <c r="X15" s="68">
        <v>9</v>
      </c>
      <c r="AB15" s="50">
        <f t="shared" si="16"/>
        <v>11</v>
      </c>
      <c r="AC15" s="51" t="str">
        <f t="shared" ca="1" si="10"/>
        <v>Le double de 26 est : ____</v>
      </c>
      <c r="AD15" s="52"/>
      <c r="AE15" s="67">
        <f t="shared" ca="1" si="11"/>
        <v>52</v>
      </c>
      <c r="AF15" s="68">
        <f t="shared" ca="1" si="12"/>
        <v>26</v>
      </c>
      <c r="AG15" s="68"/>
    </row>
    <row r="16" spans="1:35" s="1" customFormat="1" ht="21" x14ac:dyDescent="0.4">
      <c r="A16" s="50">
        <f t="shared" si="13"/>
        <v>12</v>
      </c>
      <c r="B16" s="51" t="str">
        <f t="shared" ca="1" si="6"/>
        <v>4 x 6 = ____</v>
      </c>
      <c r="C16" s="52"/>
      <c r="D16" s="67">
        <f t="shared" ca="1" si="7"/>
        <v>24</v>
      </c>
      <c r="E16" s="68">
        <f t="shared" ca="1" si="8"/>
        <v>4</v>
      </c>
      <c r="F16" s="68">
        <f t="shared" ca="1" si="9"/>
        <v>6</v>
      </c>
      <c r="J16" s="50">
        <f t="shared" si="14"/>
        <v>12</v>
      </c>
      <c r="K16" s="51" t="str">
        <f t="shared" ca="1" si="0"/>
        <v>685 + 9 = ____</v>
      </c>
      <c r="L16" s="52"/>
      <c r="M16" s="67">
        <f t="shared" ca="1" si="1"/>
        <v>694</v>
      </c>
      <c r="N16" s="68">
        <f t="shared" ca="1" si="2"/>
        <v>685</v>
      </c>
      <c r="O16" s="68">
        <v>9</v>
      </c>
      <c r="S16" s="50">
        <f t="shared" si="15"/>
        <v>12</v>
      </c>
      <c r="T16" s="51" t="str">
        <f t="shared" ca="1" si="3"/>
        <v>603 - 9 = ____</v>
      </c>
      <c r="U16" s="52"/>
      <c r="V16" s="67">
        <f t="shared" ca="1" si="4"/>
        <v>594</v>
      </c>
      <c r="W16" s="68">
        <f t="shared" ca="1" si="5"/>
        <v>603</v>
      </c>
      <c r="X16" s="68">
        <v>9</v>
      </c>
      <c r="AB16" s="50">
        <f t="shared" si="16"/>
        <v>12</v>
      </c>
      <c r="AC16" s="51" t="str">
        <f t="shared" ca="1" si="10"/>
        <v>Le double de 47 est : ____</v>
      </c>
      <c r="AD16" s="52"/>
      <c r="AE16" s="67">
        <f t="shared" ca="1" si="11"/>
        <v>94</v>
      </c>
      <c r="AF16" s="68">
        <f t="shared" ca="1" si="12"/>
        <v>47</v>
      </c>
      <c r="AG16" s="68"/>
    </row>
    <row r="17" spans="1:36" s="1" customFormat="1" ht="21" x14ac:dyDescent="0.4">
      <c r="A17" s="50">
        <f t="shared" si="13"/>
        <v>13</v>
      </c>
      <c r="B17" s="51" t="str">
        <f t="shared" ca="1" si="6"/>
        <v>9 x 7 = ____</v>
      </c>
      <c r="C17" s="52"/>
      <c r="D17" s="67">
        <f t="shared" ca="1" si="7"/>
        <v>63</v>
      </c>
      <c r="E17" s="68">
        <f t="shared" ca="1" si="8"/>
        <v>9</v>
      </c>
      <c r="F17" s="68">
        <f t="shared" ca="1" si="9"/>
        <v>7</v>
      </c>
      <c r="J17" s="50">
        <f t="shared" si="14"/>
        <v>13</v>
      </c>
      <c r="K17" s="51" t="str">
        <f t="shared" ca="1" si="0"/>
        <v>749 + 9 = ____</v>
      </c>
      <c r="L17" s="52"/>
      <c r="M17" s="67">
        <f t="shared" ca="1" si="1"/>
        <v>758</v>
      </c>
      <c r="N17" s="68">
        <f t="shared" ca="1" si="2"/>
        <v>749</v>
      </c>
      <c r="O17" s="68">
        <v>9</v>
      </c>
      <c r="S17" s="50">
        <f t="shared" si="15"/>
        <v>13</v>
      </c>
      <c r="T17" s="51" t="str">
        <f t="shared" ca="1" si="3"/>
        <v>281 - 9 = ____</v>
      </c>
      <c r="U17" s="52"/>
      <c r="V17" s="67">
        <f t="shared" ca="1" si="4"/>
        <v>272</v>
      </c>
      <c r="W17" s="68">
        <f t="shared" ca="1" si="5"/>
        <v>281</v>
      </c>
      <c r="X17" s="68">
        <v>9</v>
      </c>
      <c r="AB17" s="50">
        <f t="shared" si="16"/>
        <v>13</v>
      </c>
      <c r="AC17" s="51" t="str">
        <f t="shared" ca="1" si="10"/>
        <v>Le double de 32 est : ____</v>
      </c>
      <c r="AD17" s="52"/>
      <c r="AE17" s="67">
        <f t="shared" ca="1" si="11"/>
        <v>64</v>
      </c>
      <c r="AF17" s="68">
        <f t="shared" ca="1" si="12"/>
        <v>32</v>
      </c>
      <c r="AG17" s="68"/>
    </row>
    <row r="18" spans="1:36" s="1" customFormat="1" ht="21" x14ac:dyDescent="0.4">
      <c r="A18" s="50">
        <f t="shared" si="13"/>
        <v>14</v>
      </c>
      <c r="B18" s="51" t="str">
        <f t="shared" ca="1" si="6"/>
        <v>2 x 8 = ____</v>
      </c>
      <c r="C18" s="52"/>
      <c r="D18" s="67">
        <f t="shared" ca="1" si="7"/>
        <v>16</v>
      </c>
      <c r="E18" s="68">
        <f t="shared" ca="1" si="8"/>
        <v>2</v>
      </c>
      <c r="F18" s="68">
        <f t="shared" ca="1" si="9"/>
        <v>8</v>
      </c>
      <c r="J18" s="50">
        <f t="shared" si="14"/>
        <v>14</v>
      </c>
      <c r="K18" s="51" t="str">
        <f t="shared" ca="1" si="0"/>
        <v>401 + 9 = ____</v>
      </c>
      <c r="L18" s="52"/>
      <c r="M18" s="67">
        <f t="shared" ca="1" si="1"/>
        <v>410</v>
      </c>
      <c r="N18" s="68">
        <f t="shared" ca="1" si="2"/>
        <v>401</v>
      </c>
      <c r="O18" s="68">
        <v>9</v>
      </c>
      <c r="S18" s="50">
        <f t="shared" si="15"/>
        <v>14</v>
      </c>
      <c r="T18" s="51" t="str">
        <f t="shared" ca="1" si="3"/>
        <v>358 - 9 = ____</v>
      </c>
      <c r="U18" s="52"/>
      <c r="V18" s="67">
        <f t="shared" ca="1" si="4"/>
        <v>349</v>
      </c>
      <c r="W18" s="68">
        <f t="shared" ca="1" si="5"/>
        <v>358</v>
      </c>
      <c r="X18" s="68">
        <v>9</v>
      </c>
      <c r="AB18" s="50">
        <f t="shared" si="16"/>
        <v>14</v>
      </c>
      <c r="AC18" s="51" t="str">
        <f t="shared" ca="1" si="10"/>
        <v>Le double de 13 est : ____</v>
      </c>
      <c r="AD18" s="52"/>
      <c r="AE18" s="67">
        <f t="shared" ca="1" si="11"/>
        <v>26</v>
      </c>
      <c r="AF18" s="68">
        <f t="shared" ca="1" si="12"/>
        <v>13</v>
      </c>
      <c r="AG18" s="68"/>
    </row>
    <row r="19" spans="1:36" s="1" customFormat="1" ht="21" x14ac:dyDescent="0.4">
      <c r="A19" s="50">
        <f t="shared" si="13"/>
        <v>15</v>
      </c>
      <c r="B19" s="51" t="str">
        <f t="shared" ca="1" si="6"/>
        <v>9 x 7 = ____</v>
      </c>
      <c r="C19" s="52"/>
      <c r="D19" s="67">
        <f t="shared" ca="1" si="7"/>
        <v>63</v>
      </c>
      <c r="E19" s="68">
        <f t="shared" ca="1" si="8"/>
        <v>9</v>
      </c>
      <c r="F19" s="68">
        <f t="shared" ca="1" si="9"/>
        <v>7</v>
      </c>
      <c r="J19" s="50">
        <f t="shared" si="14"/>
        <v>15</v>
      </c>
      <c r="K19" s="51" t="str">
        <f t="shared" ca="1" si="0"/>
        <v>214 + 9 = ____</v>
      </c>
      <c r="L19" s="52"/>
      <c r="M19" s="67">
        <f t="shared" ca="1" si="1"/>
        <v>223</v>
      </c>
      <c r="N19" s="68">
        <f t="shared" ca="1" si="2"/>
        <v>214</v>
      </c>
      <c r="O19" s="68">
        <v>9</v>
      </c>
      <c r="S19" s="50">
        <f t="shared" si="15"/>
        <v>15</v>
      </c>
      <c r="T19" s="51" t="str">
        <f t="shared" ca="1" si="3"/>
        <v>868 - 9 = ____</v>
      </c>
      <c r="U19" s="52"/>
      <c r="V19" s="67">
        <f t="shared" ca="1" si="4"/>
        <v>859</v>
      </c>
      <c r="W19" s="68">
        <f t="shared" ca="1" si="5"/>
        <v>868</v>
      </c>
      <c r="X19" s="68">
        <v>9</v>
      </c>
      <c r="AB19" s="50">
        <f t="shared" si="16"/>
        <v>15</v>
      </c>
      <c r="AC19" s="51" t="str">
        <f t="shared" ca="1" si="10"/>
        <v>Le double de 20 est : ____</v>
      </c>
      <c r="AD19" s="52"/>
      <c r="AE19" s="67">
        <f t="shared" ca="1" si="11"/>
        <v>40</v>
      </c>
      <c r="AF19" s="68">
        <f t="shared" ca="1" si="12"/>
        <v>20</v>
      </c>
      <c r="AG19" s="68"/>
    </row>
    <row r="20" spans="1:36" s="1" customFormat="1" ht="21" x14ac:dyDescent="0.4">
      <c r="A20" s="50">
        <f t="shared" si="13"/>
        <v>16</v>
      </c>
      <c r="B20" s="51" t="str">
        <f t="shared" ca="1" si="6"/>
        <v>3 x 8 = ____</v>
      </c>
      <c r="C20" s="52"/>
      <c r="D20" s="67">
        <f t="shared" ca="1" si="7"/>
        <v>24</v>
      </c>
      <c r="E20" s="68">
        <f t="shared" ca="1" si="8"/>
        <v>3</v>
      </c>
      <c r="F20" s="68">
        <f t="shared" ca="1" si="9"/>
        <v>8</v>
      </c>
      <c r="J20" s="50">
        <f t="shared" si="14"/>
        <v>16</v>
      </c>
      <c r="K20" s="51" t="str">
        <f t="shared" ca="1" si="0"/>
        <v>695 + 9 = ____</v>
      </c>
      <c r="L20" s="52"/>
      <c r="M20" s="67">
        <f t="shared" ca="1" si="1"/>
        <v>704</v>
      </c>
      <c r="N20" s="68">
        <f t="shared" ca="1" si="2"/>
        <v>695</v>
      </c>
      <c r="O20" s="68">
        <v>9</v>
      </c>
      <c r="S20" s="50">
        <f t="shared" si="15"/>
        <v>16</v>
      </c>
      <c r="T20" s="51" t="str">
        <f t="shared" ca="1" si="3"/>
        <v>533 - 9 = ____</v>
      </c>
      <c r="U20" s="52"/>
      <c r="V20" s="67">
        <f t="shared" ca="1" si="4"/>
        <v>524</v>
      </c>
      <c r="W20" s="68">
        <f t="shared" ca="1" si="5"/>
        <v>533</v>
      </c>
      <c r="X20" s="68">
        <v>9</v>
      </c>
      <c r="AB20" s="50">
        <f t="shared" si="16"/>
        <v>16</v>
      </c>
      <c r="AC20" s="51" t="str">
        <f t="shared" ca="1" si="10"/>
        <v>Le double de 36 est : ____</v>
      </c>
      <c r="AD20" s="52"/>
      <c r="AE20" s="67">
        <f t="shared" ca="1" si="11"/>
        <v>72</v>
      </c>
      <c r="AF20" s="68">
        <f t="shared" ca="1" si="12"/>
        <v>36</v>
      </c>
      <c r="AG20" s="68"/>
    </row>
    <row r="21" spans="1:36" s="1" customFormat="1" ht="21" x14ac:dyDescent="0.4">
      <c r="A21" s="50">
        <f t="shared" si="13"/>
        <v>17</v>
      </c>
      <c r="B21" s="51" t="str">
        <f t="shared" ca="1" si="6"/>
        <v>4 x 6 = ____</v>
      </c>
      <c r="C21" s="52"/>
      <c r="D21" s="67">
        <f t="shared" ca="1" si="7"/>
        <v>24</v>
      </c>
      <c r="E21" s="68">
        <f t="shared" ca="1" si="8"/>
        <v>4</v>
      </c>
      <c r="F21" s="68">
        <f t="shared" ca="1" si="9"/>
        <v>6</v>
      </c>
      <c r="J21" s="50">
        <f t="shared" si="14"/>
        <v>17</v>
      </c>
      <c r="K21" s="51" t="str">
        <f t="shared" ca="1" si="0"/>
        <v>964 + 9 = ____</v>
      </c>
      <c r="L21" s="52"/>
      <c r="M21" s="67">
        <f t="shared" ca="1" si="1"/>
        <v>973</v>
      </c>
      <c r="N21" s="68">
        <f t="shared" ca="1" si="2"/>
        <v>964</v>
      </c>
      <c r="O21" s="68">
        <v>9</v>
      </c>
      <c r="S21" s="50">
        <f t="shared" si="15"/>
        <v>17</v>
      </c>
      <c r="T21" s="51" t="str">
        <f t="shared" ca="1" si="3"/>
        <v>539 - 9 = ____</v>
      </c>
      <c r="U21" s="52"/>
      <c r="V21" s="67">
        <f t="shared" ca="1" si="4"/>
        <v>530</v>
      </c>
      <c r="W21" s="68">
        <f t="shared" ca="1" si="5"/>
        <v>539</v>
      </c>
      <c r="X21" s="68">
        <v>9</v>
      </c>
      <c r="AB21" s="50">
        <f t="shared" si="16"/>
        <v>17</v>
      </c>
      <c r="AC21" s="51" t="str">
        <f t="shared" ca="1" si="10"/>
        <v>Le double de 43 est : ____</v>
      </c>
      <c r="AD21" s="52"/>
      <c r="AE21" s="67">
        <f t="shared" ca="1" si="11"/>
        <v>86</v>
      </c>
      <c r="AF21" s="68">
        <f t="shared" ca="1" si="12"/>
        <v>43</v>
      </c>
      <c r="AG21" s="68"/>
    </row>
    <row r="22" spans="1:36" s="1" customFormat="1" ht="21" x14ac:dyDescent="0.4">
      <c r="A22" s="50">
        <f t="shared" si="13"/>
        <v>18</v>
      </c>
      <c r="B22" s="51" t="str">
        <f t="shared" ca="1" si="6"/>
        <v>4 x 8 = ____</v>
      </c>
      <c r="C22" s="52"/>
      <c r="D22" s="67">
        <f t="shared" ca="1" si="7"/>
        <v>32</v>
      </c>
      <c r="E22" s="68">
        <f t="shared" ca="1" si="8"/>
        <v>4</v>
      </c>
      <c r="F22" s="68">
        <f t="shared" ca="1" si="9"/>
        <v>8</v>
      </c>
      <c r="J22" s="50">
        <f t="shared" si="14"/>
        <v>18</v>
      </c>
      <c r="K22" s="51" t="str">
        <f t="shared" ca="1" si="0"/>
        <v>338 + 9 = ____</v>
      </c>
      <c r="L22" s="52"/>
      <c r="M22" s="67">
        <f t="shared" ca="1" si="1"/>
        <v>347</v>
      </c>
      <c r="N22" s="68">
        <f t="shared" ca="1" si="2"/>
        <v>338</v>
      </c>
      <c r="O22" s="68">
        <v>9</v>
      </c>
      <c r="S22" s="50">
        <f t="shared" si="15"/>
        <v>18</v>
      </c>
      <c r="T22" s="51" t="str">
        <f t="shared" ca="1" si="3"/>
        <v>303 - 9 = ____</v>
      </c>
      <c r="U22" s="52"/>
      <c r="V22" s="67">
        <f t="shared" ca="1" si="4"/>
        <v>294</v>
      </c>
      <c r="W22" s="68">
        <f t="shared" ca="1" si="5"/>
        <v>303</v>
      </c>
      <c r="X22" s="68">
        <v>9</v>
      </c>
      <c r="AB22" s="50">
        <f t="shared" si="16"/>
        <v>18</v>
      </c>
      <c r="AC22" s="51" t="str">
        <f t="shared" ca="1" si="10"/>
        <v>Le double de 26 est : ____</v>
      </c>
      <c r="AD22" s="52"/>
      <c r="AE22" s="67">
        <f t="shared" ca="1" si="11"/>
        <v>52</v>
      </c>
      <c r="AF22" s="68">
        <f t="shared" ca="1" si="12"/>
        <v>26</v>
      </c>
      <c r="AG22" s="68"/>
    </row>
    <row r="23" spans="1:36" s="1" customFormat="1" ht="21" x14ac:dyDescent="0.4">
      <c r="A23" s="50">
        <f t="shared" si="13"/>
        <v>19</v>
      </c>
      <c r="B23" s="51" t="str">
        <f t="shared" ca="1" si="6"/>
        <v>3 x 8 = ____</v>
      </c>
      <c r="C23" s="52"/>
      <c r="D23" s="67">
        <f t="shared" ca="1" si="7"/>
        <v>24</v>
      </c>
      <c r="E23" s="68">
        <f t="shared" ca="1" si="8"/>
        <v>3</v>
      </c>
      <c r="F23" s="68">
        <f t="shared" ca="1" si="9"/>
        <v>8</v>
      </c>
      <c r="J23" s="50">
        <f t="shared" si="14"/>
        <v>19</v>
      </c>
      <c r="K23" s="51" t="str">
        <f t="shared" ca="1" si="0"/>
        <v>696 + 9 = ____</v>
      </c>
      <c r="L23" s="52"/>
      <c r="M23" s="67">
        <f t="shared" ca="1" si="1"/>
        <v>705</v>
      </c>
      <c r="N23" s="68">
        <f t="shared" ca="1" si="2"/>
        <v>696</v>
      </c>
      <c r="O23" s="68">
        <v>9</v>
      </c>
      <c r="S23" s="50">
        <f t="shared" si="15"/>
        <v>19</v>
      </c>
      <c r="T23" s="51" t="str">
        <f t="shared" ca="1" si="3"/>
        <v>642 - 9 = ____</v>
      </c>
      <c r="U23" s="52"/>
      <c r="V23" s="67">
        <f t="shared" ca="1" si="4"/>
        <v>633</v>
      </c>
      <c r="W23" s="68">
        <f t="shared" ca="1" si="5"/>
        <v>642</v>
      </c>
      <c r="X23" s="68">
        <v>9</v>
      </c>
      <c r="AB23" s="50">
        <f t="shared" si="16"/>
        <v>19</v>
      </c>
      <c r="AC23" s="51" t="str">
        <f t="shared" ca="1" si="10"/>
        <v>Le double de 47 est : ____</v>
      </c>
      <c r="AD23" s="52"/>
      <c r="AE23" s="67">
        <f t="shared" ca="1" si="11"/>
        <v>94</v>
      </c>
      <c r="AF23" s="68">
        <f t="shared" ca="1" si="12"/>
        <v>47</v>
      </c>
      <c r="AG23" s="68"/>
    </row>
    <row r="24" spans="1:36" s="1" customFormat="1" ht="21" x14ac:dyDescent="0.4">
      <c r="A24" s="50">
        <f t="shared" si="13"/>
        <v>20</v>
      </c>
      <c r="B24" s="51" t="str">
        <f t="shared" ca="1" si="6"/>
        <v>1 x 7 = ____</v>
      </c>
      <c r="C24" s="52"/>
      <c r="D24" s="67">
        <f t="shared" ca="1" si="7"/>
        <v>7</v>
      </c>
      <c r="E24" s="68">
        <f t="shared" ca="1" si="8"/>
        <v>1</v>
      </c>
      <c r="F24" s="68">
        <f t="shared" ca="1" si="9"/>
        <v>7</v>
      </c>
      <c r="J24" s="50">
        <f t="shared" si="14"/>
        <v>20</v>
      </c>
      <c r="K24" s="51" t="str">
        <f t="shared" ca="1" si="0"/>
        <v>735 + 9 = ____</v>
      </c>
      <c r="L24" s="52"/>
      <c r="M24" s="67">
        <f t="shared" ca="1" si="1"/>
        <v>744</v>
      </c>
      <c r="N24" s="68">
        <f t="shared" ca="1" si="2"/>
        <v>735</v>
      </c>
      <c r="O24" s="68">
        <v>9</v>
      </c>
      <c r="S24" s="50">
        <f t="shared" si="15"/>
        <v>20</v>
      </c>
      <c r="T24" s="51" t="str">
        <f t="shared" ca="1" si="3"/>
        <v>425 - 9 = ____</v>
      </c>
      <c r="U24" s="52"/>
      <c r="V24" s="67">
        <f t="shared" ca="1" si="4"/>
        <v>416</v>
      </c>
      <c r="W24" s="68">
        <f t="shared" ca="1" si="5"/>
        <v>425</v>
      </c>
      <c r="X24" s="68">
        <v>9</v>
      </c>
      <c r="AB24" s="50">
        <f t="shared" si="16"/>
        <v>20</v>
      </c>
      <c r="AC24" s="51" t="str">
        <f t="shared" ca="1" si="10"/>
        <v>Le double de 39 est : ____</v>
      </c>
      <c r="AD24" s="52"/>
      <c r="AE24" s="67">
        <f t="shared" ca="1" si="11"/>
        <v>78</v>
      </c>
      <c r="AF24" s="68">
        <f t="shared" ca="1" si="12"/>
        <v>39</v>
      </c>
      <c r="AG24" s="68"/>
    </row>
    <row r="25" spans="1:36" s="1" customFormat="1" ht="7.5" customHeight="1" thickBot="1" x14ac:dyDescent="0.45">
      <c r="A25" s="54"/>
      <c r="B25" s="55"/>
      <c r="C25" s="52"/>
      <c r="D25" s="52"/>
      <c r="J25" s="54"/>
      <c r="K25" s="55"/>
      <c r="L25" s="52"/>
      <c r="M25" s="52"/>
      <c r="S25" s="54"/>
      <c r="T25" s="55"/>
      <c r="U25" s="52"/>
      <c r="V25" s="52"/>
      <c r="AB25" s="54"/>
      <c r="AC25" s="55"/>
      <c r="AD25" s="52"/>
      <c r="AE25" s="52"/>
    </row>
    <row r="26" spans="1:36" s="1" customFormat="1" ht="30" customHeight="1" thickBot="1" x14ac:dyDescent="0.45">
      <c r="A26" s="54"/>
      <c r="B26" s="56" t="s">
        <v>9</v>
      </c>
      <c r="C26" s="52"/>
      <c r="D26" s="52"/>
      <c r="J26" s="54"/>
      <c r="K26" s="56" t="s">
        <v>9</v>
      </c>
      <c r="L26" s="52"/>
      <c r="M26" s="52"/>
      <c r="S26" s="54"/>
      <c r="T26" s="56" t="s">
        <v>9</v>
      </c>
      <c r="U26" s="52"/>
      <c r="V26" s="52"/>
      <c r="AB26" s="54"/>
      <c r="AC26" s="56" t="s">
        <v>9</v>
      </c>
      <c r="AD26" s="52"/>
      <c r="AE26" s="52"/>
    </row>
    <row r="27" spans="1:36" s="1" customFormat="1" ht="7.5" customHeight="1" thickBot="1" x14ac:dyDescent="0.45">
      <c r="A27" s="57"/>
      <c r="B27" s="58"/>
      <c r="C27" s="59"/>
      <c r="D27" s="59"/>
      <c r="J27" s="57"/>
      <c r="K27" s="58"/>
      <c r="L27" s="59"/>
      <c r="M27" s="59"/>
      <c r="S27" s="57"/>
      <c r="T27" s="58"/>
      <c r="U27" s="59"/>
      <c r="V27" s="59"/>
      <c r="AB27" s="57"/>
      <c r="AC27" s="58"/>
      <c r="AD27" s="59"/>
      <c r="AE27" s="59"/>
    </row>
    <row r="28" spans="1:36" s="1" customFormat="1" ht="36" customHeight="1" thickTop="1" thickBot="1" x14ac:dyDescent="0.45">
      <c r="G28" s="1">
        <f ca="1">RAND()</f>
        <v>0.20300598209195597</v>
      </c>
      <c r="H28" s="1">
        <f ca="1">ROUND(+G28*1000,0)</f>
        <v>203</v>
      </c>
      <c r="P28" s="1">
        <f ca="1">RAND()</f>
        <v>0.51044581418853296</v>
      </c>
      <c r="Q28" s="1">
        <f ca="1">ROUND(+P28*1000,0)</f>
        <v>510</v>
      </c>
      <c r="Y28" s="1">
        <f ca="1">RAND()</f>
        <v>0.27274529974483896</v>
      </c>
      <c r="Z28" s="1">
        <f ca="1">ROUND(+Y28*1000,0)</f>
        <v>273</v>
      </c>
      <c r="AH28" s="1">
        <f ca="1">RAND()</f>
        <v>0.31050129016286387</v>
      </c>
      <c r="AI28" s="1">
        <f ca="1">ROUND(+AH28*1000,0)</f>
        <v>311</v>
      </c>
    </row>
    <row r="29" spans="1:36" s="1" customFormat="1" ht="52.5" customHeight="1" thickTop="1" thickBot="1" x14ac:dyDescent="0.45">
      <c r="A29" s="98" t="str">
        <f ca="1">"Entraînement                                                    Ceinture verte (série "&amp;H28&amp;")"</f>
        <v>Entraînement                                                    Ceinture verte (série 203)</v>
      </c>
      <c r="B29" s="99"/>
      <c r="C29" s="100"/>
      <c r="D29" s="44" t="s">
        <v>0</v>
      </c>
      <c r="J29" s="98" t="str">
        <f ca="1">"Entraînement                                                    Ceinture verte (série "&amp;Q28&amp;")"</f>
        <v>Entraînement                                                    Ceinture verte (série 510)</v>
      </c>
      <c r="K29" s="99"/>
      <c r="L29" s="100"/>
      <c r="M29" s="44" t="s">
        <v>0</v>
      </c>
      <c r="S29" s="98" t="str">
        <f ca="1">"Entraînement                                                    Ceinture verte (série "&amp;Z28&amp;")"</f>
        <v>Entraînement                                                    Ceinture verte (série 273)</v>
      </c>
      <c r="T29" s="99"/>
      <c r="U29" s="100"/>
      <c r="V29" s="44" t="s">
        <v>0</v>
      </c>
      <c r="AB29" s="101"/>
      <c r="AC29" s="101"/>
      <c r="AD29" s="101"/>
      <c r="AE29" s="60"/>
      <c r="AF29" s="61"/>
      <c r="AG29" s="61"/>
      <c r="AH29" s="61"/>
      <c r="AI29" s="61"/>
      <c r="AJ29" s="61"/>
    </row>
    <row r="30" spans="1:36" s="1" customFormat="1" ht="52.5" customHeight="1" thickTop="1" thickBot="1" x14ac:dyDescent="0.45">
      <c r="A30" s="95" t="s">
        <v>27</v>
      </c>
      <c r="B30" s="96"/>
      <c r="C30" s="97"/>
      <c r="D30" s="45" t="str">
        <f ca="1">"série "&amp;H28&amp;""</f>
        <v>série 203</v>
      </c>
      <c r="J30" s="95" t="s">
        <v>26</v>
      </c>
      <c r="K30" s="96"/>
      <c r="L30" s="97"/>
      <c r="M30" s="45" t="str">
        <f ca="1">"série "&amp;Q28&amp;""</f>
        <v>série 510</v>
      </c>
      <c r="S30" s="95" t="s">
        <v>29</v>
      </c>
      <c r="T30" s="96"/>
      <c r="U30" s="97"/>
      <c r="V30" s="45" t="str">
        <f ca="1">"série "&amp;Z28&amp;""</f>
        <v>série 273</v>
      </c>
      <c r="AB30" s="101"/>
      <c r="AC30" s="101"/>
      <c r="AD30" s="101"/>
      <c r="AE30" s="62"/>
      <c r="AF30" s="61"/>
      <c r="AG30" s="61"/>
      <c r="AH30" s="61"/>
      <c r="AI30" s="61"/>
      <c r="AJ30" s="61"/>
    </row>
    <row r="31" spans="1:36" s="1" customFormat="1" ht="21.75" thickTop="1" x14ac:dyDescent="0.4">
      <c r="A31" s="46"/>
      <c r="B31" s="47"/>
      <c r="C31" s="48"/>
      <c r="D31" s="49"/>
      <c r="J31" s="46"/>
      <c r="K31" s="47"/>
      <c r="L31" s="48"/>
      <c r="M31" s="49"/>
      <c r="S31" s="46"/>
      <c r="T31" s="47"/>
      <c r="U31" s="48"/>
      <c r="V31" s="49"/>
      <c r="AB31" s="61"/>
      <c r="AC31" s="61"/>
      <c r="AD31" s="61"/>
      <c r="AE31" s="63"/>
      <c r="AF31" s="61"/>
      <c r="AG31" s="61"/>
      <c r="AH31" s="61"/>
      <c r="AI31" s="61"/>
      <c r="AJ31" s="61"/>
    </row>
    <row r="32" spans="1:36" s="1" customFormat="1" ht="21" x14ac:dyDescent="0.4">
      <c r="A32" s="50">
        <v>1</v>
      </c>
      <c r="B32" s="51" t="str">
        <f t="shared" ref="B32:B51" ca="1" si="17">E32&amp;" - "&amp;F32&amp;" = ____"</f>
        <v>613 - 11 = ____</v>
      </c>
      <c r="C32" s="52"/>
      <c r="D32" s="67">
        <f t="shared" ref="D32:D51" ca="1" si="18">E32-F32</f>
        <v>602</v>
      </c>
      <c r="E32" s="68">
        <f t="shared" ref="E32:E51" ca="1" si="19">RANDBETWEEN(124,999)</f>
        <v>613</v>
      </c>
      <c r="F32" s="68">
        <v>11</v>
      </c>
      <c r="J32" s="50">
        <v>1</v>
      </c>
      <c r="K32" s="51" t="str">
        <f t="shared" ref="K32:K51" ca="1" si="20">N32&amp;" + "&amp;O32&amp;" = ____"</f>
        <v>243 + 11 = ____</v>
      </c>
      <c r="L32" s="52"/>
      <c r="M32" s="67">
        <f t="shared" ref="M32:M51" ca="1" si="21">N32+O32</f>
        <v>254</v>
      </c>
      <c r="N32" s="68">
        <f t="shared" ref="N32:N51" ca="1" si="22">RANDBETWEEN(124,988)</f>
        <v>243</v>
      </c>
      <c r="O32" s="68">
        <v>11</v>
      </c>
      <c r="S32" s="50">
        <v>1</v>
      </c>
      <c r="T32" s="51" t="str">
        <f t="shared" ref="T32:T51" ca="1" si="23">W32&amp;" x "&amp;X32&amp;" = ____"</f>
        <v>470 x 20 = ____</v>
      </c>
      <c r="U32" s="52"/>
      <c r="V32" s="67">
        <f t="shared" ref="V32:V51" ca="1" si="24">W32*X32</f>
        <v>9400</v>
      </c>
      <c r="W32" s="68">
        <f t="shared" ref="W32:W51" ca="1" si="25">RANDBETWEEN(11,999)</f>
        <v>470</v>
      </c>
      <c r="X32" s="68">
        <v>20</v>
      </c>
      <c r="AB32" s="64"/>
      <c r="AC32" s="65"/>
      <c r="AD32" s="61"/>
      <c r="AE32" s="63"/>
      <c r="AF32" s="65"/>
      <c r="AG32" s="65"/>
      <c r="AH32" s="61"/>
      <c r="AI32" s="61"/>
      <c r="AJ32" s="61"/>
    </row>
    <row r="33" spans="1:36" s="1" customFormat="1" ht="21" x14ac:dyDescent="0.4">
      <c r="A33" s="50">
        <f>A32+1</f>
        <v>2</v>
      </c>
      <c r="B33" s="51" t="str">
        <f t="shared" ca="1" si="17"/>
        <v>523 - 11 = ____</v>
      </c>
      <c r="C33" s="52"/>
      <c r="D33" s="67">
        <f t="shared" ca="1" si="18"/>
        <v>512</v>
      </c>
      <c r="E33" s="68">
        <f t="shared" ca="1" si="19"/>
        <v>523</v>
      </c>
      <c r="F33" s="68">
        <v>11</v>
      </c>
      <c r="J33" s="50">
        <f>J32+1</f>
        <v>2</v>
      </c>
      <c r="K33" s="51" t="str">
        <f t="shared" ca="1" si="20"/>
        <v>636 + 11 = ____</v>
      </c>
      <c r="L33" s="52"/>
      <c r="M33" s="67">
        <f t="shared" ca="1" si="21"/>
        <v>647</v>
      </c>
      <c r="N33" s="68">
        <f t="shared" ca="1" si="22"/>
        <v>636</v>
      </c>
      <c r="O33" s="68">
        <v>11</v>
      </c>
      <c r="S33" s="50">
        <f>S32+1</f>
        <v>2</v>
      </c>
      <c r="T33" s="51" t="str">
        <f t="shared" ca="1" si="23"/>
        <v>594 x 20 = ____</v>
      </c>
      <c r="U33" s="52"/>
      <c r="V33" s="67">
        <f t="shared" ca="1" si="24"/>
        <v>11880</v>
      </c>
      <c r="W33" s="68">
        <f t="shared" ca="1" si="25"/>
        <v>594</v>
      </c>
      <c r="X33" s="68">
        <v>20</v>
      </c>
      <c r="AB33" s="64"/>
      <c r="AC33" s="65"/>
      <c r="AD33" s="61"/>
      <c r="AE33" s="63"/>
      <c r="AF33" s="65"/>
      <c r="AG33" s="65"/>
      <c r="AH33" s="61"/>
      <c r="AI33" s="61"/>
      <c r="AJ33" s="61"/>
    </row>
    <row r="34" spans="1:36" s="1" customFormat="1" ht="21" x14ac:dyDescent="0.4">
      <c r="A34" s="50">
        <f>A33+1</f>
        <v>3</v>
      </c>
      <c r="B34" s="51" t="str">
        <f t="shared" ca="1" si="17"/>
        <v>319 - 11 = ____</v>
      </c>
      <c r="C34" s="52"/>
      <c r="D34" s="67">
        <f t="shared" ca="1" si="18"/>
        <v>308</v>
      </c>
      <c r="E34" s="68">
        <f t="shared" ca="1" si="19"/>
        <v>319</v>
      </c>
      <c r="F34" s="68">
        <v>11</v>
      </c>
      <c r="J34" s="50">
        <f>J33+1</f>
        <v>3</v>
      </c>
      <c r="K34" s="51" t="str">
        <f t="shared" ca="1" si="20"/>
        <v>952 + 11 = ____</v>
      </c>
      <c r="L34" s="52"/>
      <c r="M34" s="67">
        <f t="shared" ca="1" si="21"/>
        <v>963</v>
      </c>
      <c r="N34" s="68">
        <f t="shared" ca="1" si="22"/>
        <v>952</v>
      </c>
      <c r="O34" s="68">
        <v>11</v>
      </c>
      <c r="S34" s="50">
        <f>S33+1</f>
        <v>3</v>
      </c>
      <c r="T34" s="51" t="str">
        <f t="shared" ca="1" si="23"/>
        <v>566 x 20 = ____</v>
      </c>
      <c r="U34" s="52"/>
      <c r="V34" s="67">
        <f t="shared" ca="1" si="24"/>
        <v>11320</v>
      </c>
      <c r="W34" s="68">
        <f t="shared" ca="1" si="25"/>
        <v>566</v>
      </c>
      <c r="X34" s="68">
        <v>20</v>
      </c>
      <c r="AB34" s="64"/>
      <c r="AC34" s="65"/>
      <c r="AD34" s="61"/>
      <c r="AE34" s="63"/>
      <c r="AF34" s="65"/>
      <c r="AG34" s="65"/>
      <c r="AH34" s="61"/>
      <c r="AI34" s="61"/>
      <c r="AJ34" s="61"/>
    </row>
    <row r="35" spans="1:36" s="1" customFormat="1" ht="21" x14ac:dyDescent="0.4">
      <c r="A35" s="50">
        <f t="shared" ref="A35:A51" si="26">A34+1</f>
        <v>4</v>
      </c>
      <c r="B35" s="51" t="str">
        <f t="shared" ca="1" si="17"/>
        <v>416 - 11 = ____</v>
      </c>
      <c r="C35" s="52"/>
      <c r="D35" s="67">
        <f t="shared" ca="1" si="18"/>
        <v>405</v>
      </c>
      <c r="E35" s="68">
        <f t="shared" ca="1" si="19"/>
        <v>416</v>
      </c>
      <c r="F35" s="68">
        <v>11</v>
      </c>
      <c r="J35" s="50">
        <f t="shared" ref="J35:J51" si="27">J34+1</f>
        <v>4</v>
      </c>
      <c r="K35" s="51" t="str">
        <f t="shared" ca="1" si="20"/>
        <v>665 + 11 = ____</v>
      </c>
      <c r="L35" s="52"/>
      <c r="M35" s="67">
        <f t="shared" ca="1" si="21"/>
        <v>676</v>
      </c>
      <c r="N35" s="68">
        <f t="shared" ca="1" si="22"/>
        <v>665</v>
      </c>
      <c r="O35" s="68">
        <v>11</v>
      </c>
      <c r="S35" s="50">
        <f t="shared" ref="S35:S51" si="28">S34+1</f>
        <v>4</v>
      </c>
      <c r="T35" s="51" t="str">
        <f t="shared" ca="1" si="23"/>
        <v>405 x 20 = ____</v>
      </c>
      <c r="U35" s="52"/>
      <c r="V35" s="67">
        <f t="shared" ca="1" si="24"/>
        <v>8100</v>
      </c>
      <c r="W35" s="68">
        <f t="shared" ca="1" si="25"/>
        <v>405</v>
      </c>
      <c r="X35" s="68">
        <v>20</v>
      </c>
      <c r="AB35" s="64"/>
      <c r="AC35" s="65"/>
      <c r="AD35" s="61"/>
      <c r="AE35" s="63"/>
      <c r="AF35" s="65"/>
      <c r="AG35" s="65"/>
      <c r="AH35" s="61"/>
      <c r="AI35" s="61"/>
      <c r="AJ35" s="61"/>
    </row>
    <row r="36" spans="1:36" s="1" customFormat="1" ht="21" x14ac:dyDescent="0.4">
      <c r="A36" s="50">
        <f t="shared" si="26"/>
        <v>5</v>
      </c>
      <c r="B36" s="51" t="str">
        <f t="shared" ca="1" si="17"/>
        <v>806 - 11 = ____</v>
      </c>
      <c r="C36" s="52"/>
      <c r="D36" s="67">
        <f t="shared" ca="1" si="18"/>
        <v>795</v>
      </c>
      <c r="E36" s="68">
        <f t="shared" ca="1" si="19"/>
        <v>806</v>
      </c>
      <c r="F36" s="68">
        <v>11</v>
      </c>
      <c r="J36" s="50">
        <f t="shared" si="27"/>
        <v>5</v>
      </c>
      <c r="K36" s="51" t="str">
        <f t="shared" ca="1" si="20"/>
        <v>374 + 11 = ____</v>
      </c>
      <c r="L36" s="52"/>
      <c r="M36" s="67">
        <f t="shared" ca="1" si="21"/>
        <v>385</v>
      </c>
      <c r="N36" s="68">
        <f t="shared" ca="1" si="22"/>
        <v>374</v>
      </c>
      <c r="O36" s="68">
        <v>11</v>
      </c>
      <c r="S36" s="50">
        <f t="shared" si="28"/>
        <v>5</v>
      </c>
      <c r="T36" s="51" t="str">
        <f t="shared" ca="1" si="23"/>
        <v>770 x 20 = ____</v>
      </c>
      <c r="U36" s="52"/>
      <c r="V36" s="67">
        <f t="shared" ca="1" si="24"/>
        <v>15400</v>
      </c>
      <c r="W36" s="68">
        <f t="shared" ca="1" si="25"/>
        <v>770</v>
      </c>
      <c r="X36" s="68">
        <v>20</v>
      </c>
      <c r="AB36" s="64"/>
      <c r="AC36" s="65"/>
      <c r="AD36" s="61"/>
      <c r="AE36" s="63"/>
      <c r="AF36" s="65"/>
      <c r="AG36" s="65"/>
      <c r="AH36" s="61"/>
      <c r="AI36" s="61"/>
      <c r="AJ36" s="61"/>
    </row>
    <row r="37" spans="1:36" s="1" customFormat="1" ht="21" x14ac:dyDescent="0.4">
      <c r="A37" s="50">
        <f t="shared" si="26"/>
        <v>6</v>
      </c>
      <c r="B37" s="51" t="str">
        <f t="shared" ca="1" si="17"/>
        <v>546 - 11 = ____</v>
      </c>
      <c r="C37" s="52"/>
      <c r="D37" s="67">
        <f t="shared" ca="1" si="18"/>
        <v>535</v>
      </c>
      <c r="E37" s="68">
        <f t="shared" ca="1" si="19"/>
        <v>546</v>
      </c>
      <c r="F37" s="68">
        <v>11</v>
      </c>
      <c r="J37" s="50">
        <f t="shared" si="27"/>
        <v>6</v>
      </c>
      <c r="K37" s="51" t="str">
        <f t="shared" ca="1" si="20"/>
        <v>587 + 11 = ____</v>
      </c>
      <c r="L37" s="52"/>
      <c r="M37" s="67">
        <f t="shared" ca="1" si="21"/>
        <v>598</v>
      </c>
      <c r="N37" s="68">
        <f t="shared" ca="1" si="22"/>
        <v>587</v>
      </c>
      <c r="O37" s="68">
        <v>11</v>
      </c>
      <c r="S37" s="50">
        <f t="shared" si="28"/>
        <v>6</v>
      </c>
      <c r="T37" s="51" t="str">
        <f t="shared" ca="1" si="23"/>
        <v>901 x 20 = ____</v>
      </c>
      <c r="U37" s="52"/>
      <c r="V37" s="67">
        <f t="shared" ca="1" si="24"/>
        <v>18020</v>
      </c>
      <c r="W37" s="68">
        <f t="shared" ca="1" si="25"/>
        <v>901</v>
      </c>
      <c r="X37" s="68">
        <v>20</v>
      </c>
      <c r="AB37" s="64"/>
      <c r="AC37" s="65"/>
      <c r="AD37" s="61"/>
      <c r="AE37" s="63"/>
      <c r="AF37" s="65"/>
      <c r="AG37" s="65"/>
      <c r="AH37" s="61"/>
      <c r="AI37" s="61"/>
      <c r="AJ37" s="61"/>
    </row>
    <row r="38" spans="1:36" s="1" customFormat="1" ht="21" x14ac:dyDescent="0.4">
      <c r="A38" s="50">
        <f t="shared" si="26"/>
        <v>7</v>
      </c>
      <c r="B38" s="51" t="str">
        <f t="shared" ca="1" si="17"/>
        <v>777 - 11 = ____</v>
      </c>
      <c r="C38" s="52"/>
      <c r="D38" s="67">
        <f t="shared" ca="1" si="18"/>
        <v>766</v>
      </c>
      <c r="E38" s="68">
        <f t="shared" ca="1" si="19"/>
        <v>777</v>
      </c>
      <c r="F38" s="68">
        <v>11</v>
      </c>
      <c r="J38" s="50">
        <f t="shared" si="27"/>
        <v>7</v>
      </c>
      <c r="K38" s="51" t="str">
        <f t="shared" ca="1" si="20"/>
        <v>172 + 11 = ____</v>
      </c>
      <c r="L38" s="52"/>
      <c r="M38" s="67">
        <f t="shared" ca="1" si="21"/>
        <v>183</v>
      </c>
      <c r="N38" s="68">
        <f t="shared" ca="1" si="22"/>
        <v>172</v>
      </c>
      <c r="O38" s="68">
        <v>11</v>
      </c>
      <c r="S38" s="50">
        <f t="shared" si="28"/>
        <v>7</v>
      </c>
      <c r="T38" s="51" t="str">
        <f t="shared" ca="1" si="23"/>
        <v>766 x 20 = ____</v>
      </c>
      <c r="U38" s="52"/>
      <c r="V38" s="67">
        <f t="shared" ca="1" si="24"/>
        <v>15320</v>
      </c>
      <c r="W38" s="68">
        <f t="shared" ca="1" si="25"/>
        <v>766</v>
      </c>
      <c r="X38" s="68">
        <v>20</v>
      </c>
      <c r="AB38" s="64"/>
      <c r="AC38" s="65"/>
      <c r="AD38" s="61"/>
      <c r="AE38" s="63"/>
      <c r="AF38" s="65"/>
      <c r="AG38" s="65"/>
      <c r="AH38" s="61"/>
      <c r="AI38" s="61"/>
      <c r="AJ38" s="61"/>
    </row>
    <row r="39" spans="1:36" s="1" customFormat="1" ht="21" x14ac:dyDescent="0.4">
      <c r="A39" s="50">
        <f t="shared" si="26"/>
        <v>8</v>
      </c>
      <c r="B39" s="51" t="str">
        <f t="shared" ca="1" si="17"/>
        <v>270 - 11 = ____</v>
      </c>
      <c r="C39" s="52"/>
      <c r="D39" s="67">
        <f t="shared" ca="1" si="18"/>
        <v>259</v>
      </c>
      <c r="E39" s="68">
        <f t="shared" ca="1" si="19"/>
        <v>270</v>
      </c>
      <c r="F39" s="68">
        <v>11</v>
      </c>
      <c r="J39" s="50">
        <f t="shared" si="27"/>
        <v>8</v>
      </c>
      <c r="K39" s="51" t="str">
        <f t="shared" ca="1" si="20"/>
        <v>643 + 11 = ____</v>
      </c>
      <c r="L39" s="52"/>
      <c r="M39" s="67">
        <f t="shared" ca="1" si="21"/>
        <v>654</v>
      </c>
      <c r="N39" s="68">
        <f t="shared" ca="1" si="22"/>
        <v>643</v>
      </c>
      <c r="O39" s="68">
        <v>11</v>
      </c>
      <c r="S39" s="50">
        <f t="shared" si="28"/>
        <v>8</v>
      </c>
      <c r="T39" s="51" t="str">
        <f t="shared" ca="1" si="23"/>
        <v>870 x 20 = ____</v>
      </c>
      <c r="U39" s="52"/>
      <c r="V39" s="67">
        <f t="shared" ca="1" si="24"/>
        <v>17400</v>
      </c>
      <c r="W39" s="68">
        <f t="shared" ca="1" si="25"/>
        <v>870</v>
      </c>
      <c r="X39" s="68">
        <v>20</v>
      </c>
      <c r="AB39" s="64"/>
      <c r="AC39" s="65"/>
      <c r="AD39" s="61"/>
      <c r="AE39" s="63"/>
      <c r="AF39" s="65"/>
      <c r="AG39" s="65"/>
      <c r="AH39" s="61"/>
      <c r="AI39" s="61"/>
      <c r="AJ39" s="61"/>
    </row>
    <row r="40" spans="1:36" s="1" customFormat="1" ht="21" x14ac:dyDescent="0.4">
      <c r="A40" s="50">
        <f t="shared" si="26"/>
        <v>9</v>
      </c>
      <c r="B40" s="51" t="str">
        <f t="shared" ca="1" si="17"/>
        <v>584 - 11 = ____</v>
      </c>
      <c r="C40" s="52"/>
      <c r="D40" s="67">
        <f t="shared" ca="1" si="18"/>
        <v>573</v>
      </c>
      <c r="E40" s="68">
        <f t="shared" ca="1" si="19"/>
        <v>584</v>
      </c>
      <c r="F40" s="68">
        <v>11</v>
      </c>
      <c r="J40" s="50">
        <f t="shared" si="27"/>
        <v>9</v>
      </c>
      <c r="K40" s="51" t="str">
        <f t="shared" ca="1" si="20"/>
        <v>342 + 11 = ____</v>
      </c>
      <c r="L40" s="52"/>
      <c r="M40" s="67">
        <f t="shared" ca="1" si="21"/>
        <v>353</v>
      </c>
      <c r="N40" s="68">
        <f t="shared" ca="1" si="22"/>
        <v>342</v>
      </c>
      <c r="O40" s="68">
        <v>11</v>
      </c>
      <c r="S40" s="50">
        <f t="shared" si="28"/>
        <v>9</v>
      </c>
      <c r="T40" s="51" t="str">
        <f t="shared" ca="1" si="23"/>
        <v>98 x 20 = ____</v>
      </c>
      <c r="U40" s="52"/>
      <c r="V40" s="67">
        <f t="shared" ca="1" si="24"/>
        <v>1960</v>
      </c>
      <c r="W40" s="68">
        <f t="shared" ca="1" si="25"/>
        <v>98</v>
      </c>
      <c r="X40" s="68">
        <v>20</v>
      </c>
      <c r="AB40" s="64"/>
      <c r="AC40" s="65"/>
      <c r="AD40" s="61"/>
      <c r="AE40" s="63"/>
      <c r="AF40" s="65"/>
      <c r="AG40" s="65"/>
      <c r="AH40" s="61"/>
      <c r="AI40" s="61"/>
      <c r="AJ40" s="61"/>
    </row>
    <row r="41" spans="1:36" s="1" customFormat="1" ht="21" x14ac:dyDescent="0.4">
      <c r="A41" s="50">
        <f t="shared" si="26"/>
        <v>10</v>
      </c>
      <c r="B41" s="51" t="str">
        <f t="shared" ca="1" si="17"/>
        <v>591 - 11 = ____</v>
      </c>
      <c r="C41" s="52"/>
      <c r="D41" s="67">
        <f t="shared" ca="1" si="18"/>
        <v>580</v>
      </c>
      <c r="E41" s="68">
        <f t="shared" ca="1" si="19"/>
        <v>591</v>
      </c>
      <c r="F41" s="68">
        <v>11</v>
      </c>
      <c r="J41" s="50">
        <f t="shared" si="27"/>
        <v>10</v>
      </c>
      <c r="K41" s="51" t="str">
        <f t="shared" ca="1" si="20"/>
        <v>680 + 11 = ____</v>
      </c>
      <c r="L41" s="52"/>
      <c r="M41" s="67">
        <f t="shared" ca="1" si="21"/>
        <v>691</v>
      </c>
      <c r="N41" s="68">
        <f t="shared" ca="1" si="22"/>
        <v>680</v>
      </c>
      <c r="O41" s="68">
        <v>11</v>
      </c>
      <c r="S41" s="50">
        <f t="shared" si="28"/>
        <v>10</v>
      </c>
      <c r="T41" s="51" t="str">
        <f t="shared" ca="1" si="23"/>
        <v>63 x 20 = ____</v>
      </c>
      <c r="U41" s="52"/>
      <c r="V41" s="67">
        <f t="shared" ca="1" si="24"/>
        <v>1260</v>
      </c>
      <c r="W41" s="68">
        <f t="shared" ca="1" si="25"/>
        <v>63</v>
      </c>
      <c r="X41" s="68">
        <v>20</v>
      </c>
      <c r="AB41" s="64"/>
      <c r="AC41" s="65"/>
      <c r="AD41" s="61"/>
      <c r="AE41" s="63"/>
      <c r="AF41" s="65"/>
      <c r="AG41" s="65"/>
      <c r="AH41" s="61"/>
      <c r="AI41" s="61"/>
      <c r="AJ41" s="61"/>
    </row>
    <row r="42" spans="1:36" s="1" customFormat="1" ht="21" x14ac:dyDescent="0.4">
      <c r="A42" s="50">
        <f t="shared" si="26"/>
        <v>11</v>
      </c>
      <c r="B42" s="51" t="str">
        <f t="shared" ca="1" si="17"/>
        <v>310 - 11 = ____</v>
      </c>
      <c r="C42" s="52"/>
      <c r="D42" s="67">
        <f t="shared" ca="1" si="18"/>
        <v>299</v>
      </c>
      <c r="E42" s="68">
        <f t="shared" ca="1" si="19"/>
        <v>310</v>
      </c>
      <c r="F42" s="68">
        <v>11</v>
      </c>
      <c r="J42" s="50">
        <f t="shared" si="27"/>
        <v>11</v>
      </c>
      <c r="K42" s="51" t="str">
        <f t="shared" ca="1" si="20"/>
        <v>836 + 11 = ____</v>
      </c>
      <c r="L42" s="52"/>
      <c r="M42" s="67">
        <f t="shared" ca="1" si="21"/>
        <v>847</v>
      </c>
      <c r="N42" s="68">
        <f t="shared" ca="1" si="22"/>
        <v>836</v>
      </c>
      <c r="O42" s="68">
        <v>11</v>
      </c>
      <c r="S42" s="50">
        <f t="shared" si="28"/>
        <v>11</v>
      </c>
      <c r="T42" s="51" t="str">
        <f t="shared" ca="1" si="23"/>
        <v>166 x 20 = ____</v>
      </c>
      <c r="U42" s="52"/>
      <c r="V42" s="67">
        <f t="shared" ca="1" si="24"/>
        <v>3320</v>
      </c>
      <c r="W42" s="68">
        <f t="shared" ca="1" si="25"/>
        <v>166</v>
      </c>
      <c r="X42" s="68">
        <v>20</v>
      </c>
      <c r="AB42" s="64"/>
      <c r="AC42" s="65"/>
      <c r="AD42" s="61"/>
      <c r="AE42" s="63"/>
      <c r="AF42" s="65"/>
      <c r="AG42" s="65"/>
      <c r="AH42" s="61"/>
      <c r="AI42" s="61"/>
      <c r="AJ42" s="61"/>
    </row>
    <row r="43" spans="1:36" s="1" customFormat="1" ht="21" x14ac:dyDescent="0.4">
      <c r="A43" s="50">
        <f t="shared" si="26"/>
        <v>12</v>
      </c>
      <c r="B43" s="51" t="str">
        <f t="shared" ca="1" si="17"/>
        <v>464 - 11 = ____</v>
      </c>
      <c r="C43" s="52"/>
      <c r="D43" s="67">
        <f t="shared" ca="1" si="18"/>
        <v>453</v>
      </c>
      <c r="E43" s="68">
        <f t="shared" ca="1" si="19"/>
        <v>464</v>
      </c>
      <c r="F43" s="68">
        <v>11</v>
      </c>
      <c r="J43" s="50">
        <f t="shared" si="27"/>
        <v>12</v>
      </c>
      <c r="K43" s="51" t="str">
        <f t="shared" ca="1" si="20"/>
        <v>448 + 11 = ____</v>
      </c>
      <c r="L43" s="52"/>
      <c r="M43" s="67">
        <f t="shared" ca="1" si="21"/>
        <v>459</v>
      </c>
      <c r="N43" s="68">
        <f t="shared" ca="1" si="22"/>
        <v>448</v>
      </c>
      <c r="O43" s="68">
        <v>11</v>
      </c>
      <c r="S43" s="50">
        <f t="shared" si="28"/>
        <v>12</v>
      </c>
      <c r="T43" s="51" t="str">
        <f t="shared" ca="1" si="23"/>
        <v>650 x 20 = ____</v>
      </c>
      <c r="U43" s="52"/>
      <c r="V43" s="67">
        <f t="shared" ca="1" si="24"/>
        <v>13000</v>
      </c>
      <c r="W43" s="68">
        <f t="shared" ca="1" si="25"/>
        <v>650</v>
      </c>
      <c r="X43" s="68">
        <v>20</v>
      </c>
      <c r="AB43" s="64"/>
      <c r="AC43" s="65"/>
      <c r="AD43" s="61"/>
      <c r="AE43" s="63"/>
      <c r="AF43" s="65"/>
      <c r="AG43" s="65"/>
      <c r="AH43" s="61"/>
      <c r="AI43" s="61"/>
      <c r="AJ43" s="61"/>
    </row>
    <row r="44" spans="1:36" s="1" customFormat="1" ht="21" x14ac:dyDescent="0.4">
      <c r="A44" s="50">
        <f t="shared" si="26"/>
        <v>13</v>
      </c>
      <c r="B44" s="51" t="str">
        <f t="shared" ca="1" si="17"/>
        <v>704 - 11 = ____</v>
      </c>
      <c r="C44" s="52"/>
      <c r="D44" s="67">
        <f t="shared" ca="1" si="18"/>
        <v>693</v>
      </c>
      <c r="E44" s="68">
        <f t="shared" ca="1" si="19"/>
        <v>704</v>
      </c>
      <c r="F44" s="68">
        <v>11</v>
      </c>
      <c r="J44" s="50">
        <f t="shared" si="27"/>
        <v>13</v>
      </c>
      <c r="K44" s="51" t="str">
        <f t="shared" ca="1" si="20"/>
        <v>563 + 11 = ____</v>
      </c>
      <c r="L44" s="52"/>
      <c r="M44" s="67">
        <f t="shared" ca="1" si="21"/>
        <v>574</v>
      </c>
      <c r="N44" s="68">
        <f t="shared" ca="1" si="22"/>
        <v>563</v>
      </c>
      <c r="O44" s="68">
        <v>11</v>
      </c>
      <c r="S44" s="50">
        <f t="shared" si="28"/>
        <v>13</v>
      </c>
      <c r="T44" s="51" t="str">
        <f t="shared" ca="1" si="23"/>
        <v>967 x 20 = ____</v>
      </c>
      <c r="U44" s="52"/>
      <c r="V44" s="67">
        <f t="shared" ca="1" si="24"/>
        <v>19340</v>
      </c>
      <c r="W44" s="68">
        <f t="shared" ca="1" si="25"/>
        <v>967</v>
      </c>
      <c r="X44" s="68">
        <v>20</v>
      </c>
      <c r="AB44" s="64"/>
      <c r="AC44" s="65"/>
      <c r="AD44" s="61"/>
      <c r="AE44" s="63"/>
      <c r="AF44" s="65"/>
      <c r="AG44" s="65"/>
      <c r="AH44" s="61"/>
      <c r="AI44" s="61"/>
      <c r="AJ44" s="61"/>
    </row>
    <row r="45" spans="1:36" s="1" customFormat="1" ht="21" x14ac:dyDescent="0.4">
      <c r="A45" s="50">
        <f t="shared" si="26"/>
        <v>14</v>
      </c>
      <c r="B45" s="51" t="str">
        <f t="shared" ca="1" si="17"/>
        <v>130 - 11 = ____</v>
      </c>
      <c r="C45" s="52"/>
      <c r="D45" s="67">
        <f t="shared" ca="1" si="18"/>
        <v>119</v>
      </c>
      <c r="E45" s="68">
        <f t="shared" ca="1" si="19"/>
        <v>130</v>
      </c>
      <c r="F45" s="68">
        <v>11</v>
      </c>
      <c r="J45" s="50">
        <f t="shared" si="27"/>
        <v>14</v>
      </c>
      <c r="K45" s="51" t="str">
        <f t="shared" ca="1" si="20"/>
        <v>801 + 11 = ____</v>
      </c>
      <c r="L45" s="52"/>
      <c r="M45" s="67">
        <f t="shared" ca="1" si="21"/>
        <v>812</v>
      </c>
      <c r="N45" s="68">
        <f t="shared" ca="1" si="22"/>
        <v>801</v>
      </c>
      <c r="O45" s="68">
        <v>11</v>
      </c>
      <c r="S45" s="50">
        <f t="shared" si="28"/>
        <v>14</v>
      </c>
      <c r="T45" s="51" t="str">
        <f t="shared" ca="1" si="23"/>
        <v>616 x 20 = ____</v>
      </c>
      <c r="U45" s="52"/>
      <c r="V45" s="67">
        <f t="shared" ca="1" si="24"/>
        <v>12320</v>
      </c>
      <c r="W45" s="68">
        <f t="shared" ca="1" si="25"/>
        <v>616</v>
      </c>
      <c r="X45" s="68">
        <v>20</v>
      </c>
      <c r="AB45" s="64"/>
      <c r="AC45" s="65"/>
      <c r="AD45" s="61"/>
      <c r="AE45" s="63"/>
      <c r="AF45" s="65"/>
      <c r="AG45" s="65"/>
      <c r="AH45" s="61"/>
      <c r="AI45" s="61"/>
      <c r="AJ45" s="61"/>
    </row>
    <row r="46" spans="1:36" s="1" customFormat="1" ht="21" x14ac:dyDescent="0.4">
      <c r="A46" s="50">
        <f t="shared" si="26"/>
        <v>15</v>
      </c>
      <c r="B46" s="51" t="str">
        <f t="shared" ca="1" si="17"/>
        <v>563 - 11 = ____</v>
      </c>
      <c r="C46" s="52"/>
      <c r="D46" s="67">
        <f t="shared" ca="1" si="18"/>
        <v>552</v>
      </c>
      <c r="E46" s="68">
        <f t="shared" ca="1" si="19"/>
        <v>563</v>
      </c>
      <c r="F46" s="68">
        <v>11</v>
      </c>
      <c r="J46" s="50">
        <f t="shared" si="27"/>
        <v>15</v>
      </c>
      <c r="K46" s="51" t="str">
        <f t="shared" ca="1" si="20"/>
        <v>727 + 11 = ____</v>
      </c>
      <c r="L46" s="52"/>
      <c r="M46" s="67">
        <f t="shared" ca="1" si="21"/>
        <v>738</v>
      </c>
      <c r="N46" s="68">
        <f t="shared" ca="1" si="22"/>
        <v>727</v>
      </c>
      <c r="O46" s="68">
        <v>11</v>
      </c>
      <c r="S46" s="50">
        <f t="shared" si="28"/>
        <v>15</v>
      </c>
      <c r="T46" s="51" t="str">
        <f t="shared" ca="1" si="23"/>
        <v>179 x 20 = ____</v>
      </c>
      <c r="U46" s="52"/>
      <c r="V46" s="67">
        <f t="shared" ca="1" si="24"/>
        <v>3580</v>
      </c>
      <c r="W46" s="68">
        <f t="shared" ca="1" si="25"/>
        <v>179</v>
      </c>
      <c r="X46" s="68">
        <v>20</v>
      </c>
      <c r="AB46" s="64"/>
      <c r="AC46" s="65"/>
      <c r="AD46" s="61"/>
      <c r="AE46" s="63"/>
      <c r="AF46" s="65"/>
      <c r="AG46" s="65"/>
      <c r="AH46" s="61"/>
      <c r="AI46" s="61"/>
      <c r="AJ46" s="61"/>
    </row>
    <row r="47" spans="1:36" s="1" customFormat="1" ht="21" x14ac:dyDescent="0.4">
      <c r="A47" s="50">
        <f t="shared" si="26"/>
        <v>16</v>
      </c>
      <c r="B47" s="51" t="str">
        <f t="shared" ca="1" si="17"/>
        <v>682 - 11 = ____</v>
      </c>
      <c r="C47" s="52"/>
      <c r="D47" s="67">
        <f t="shared" ca="1" si="18"/>
        <v>671</v>
      </c>
      <c r="E47" s="68">
        <f t="shared" ca="1" si="19"/>
        <v>682</v>
      </c>
      <c r="F47" s="68">
        <v>11</v>
      </c>
      <c r="J47" s="50">
        <f t="shared" si="27"/>
        <v>16</v>
      </c>
      <c r="K47" s="51" t="str">
        <f t="shared" ca="1" si="20"/>
        <v>597 + 11 = ____</v>
      </c>
      <c r="L47" s="52"/>
      <c r="M47" s="67">
        <f t="shared" ca="1" si="21"/>
        <v>608</v>
      </c>
      <c r="N47" s="68">
        <f t="shared" ca="1" si="22"/>
        <v>597</v>
      </c>
      <c r="O47" s="68">
        <v>11</v>
      </c>
      <c r="S47" s="50">
        <f t="shared" si="28"/>
        <v>16</v>
      </c>
      <c r="T47" s="51" t="str">
        <f t="shared" ca="1" si="23"/>
        <v>925 x 20 = ____</v>
      </c>
      <c r="U47" s="52"/>
      <c r="V47" s="67">
        <f t="shared" ca="1" si="24"/>
        <v>18500</v>
      </c>
      <c r="W47" s="68">
        <f t="shared" ca="1" si="25"/>
        <v>925</v>
      </c>
      <c r="X47" s="68">
        <v>20</v>
      </c>
      <c r="AB47" s="64"/>
      <c r="AC47" s="65"/>
      <c r="AD47" s="61"/>
      <c r="AE47" s="63"/>
      <c r="AF47" s="65"/>
      <c r="AG47" s="65"/>
      <c r="AH47" s="61"/>
      <c r="AI47" s="61"/>
      <c r="AJ47" s="61"/>
    </row>
    <row r="48" spans="1:36" s="1" customFormat="1" ht="21" x14ac:dyDescent="0.4">
      <c r="A48" s="50">
        <f t="shared" si="26"/>
        <v>17</v>
      </c>
      <c r="B48" s="51" t="str">
        <f t="shared" ca="1" si="17"/>
        <v>763 - 11 = ____</v>
      </c>
      <c r="C48" s="52"/>
      <c r="D48" s="67">
        <f t="shared" ca="1" si="18"/>
        <v>752</v>
      </c>
      <c r="E48" s="68">
        <f t="shared" ca="1" si="19"/>
        <v>763</v>
      </c>
      <c r="F48" s="68">
        <v>11</v>
      </c>
      <c r="J48" s="50">
        <f t="shared" si="27"/>
        <v>17</v>
      </c>
      <c r="K48" s="51" t="str">
        <f t="shared" ca="1" si="20"/>
        <v>578 + 11 = ____</v>
      </c>
      <c r="L48" s="52"/>
      <c r="M48" s="67">
        <f t="shared" ca="1" si="21"/>
        <v>589</v>
      </c>
      <c r="N48" s="68">
        <f t="shared" ca="1" si="22"/>
        <v>578</v>
      </c>
      <c r="O48" s="68">
        <v>11</v>
      </c>
      <c r="S48" s="50">
        <f t="shared" si="28"/>
        <v>17</v>
      </c>
      <c r="T48" s="51" t="str">
        <f t="shared" ca="1" si="23"/>
        <v>557 x 20 = ____</v>
      </c>
      <c r="U48" s="52"/>
      <c r="V48" s="67">
        <f t="shared" ca="1" si="24"/>
        <v>11140</v>
      </c>
      <c r="W48" s="68">
        <f t="shared" ca="1" si="25"/>
        <v>557</v>
      </c>
      <c r="X48" s="68">
        <v>20</v>
      </c>
      <c r="AB48" s="64"/>
      <c r="AC48" s="65"/>
      <c r="AD48" s="61"/>
      <c r="AE48" s="63"/>
      <c r="AF48" s="65"/>
      <c r="AG48" s="65"/>
      <c r="AH48" s="61"/>
      <c r="AI48" s="61"/>
      <c r="AJ48" s="61"/>
    </row>
    <row r="49" spans="1:36" s="1" customFormat="1" ht="21" x14ac:dyDescent="0.4">
      <c r="A49" s="50">
        <f t="shared" si="26"/>
        <v>18</v>
      </c>
      <c r="B49" s="51" t="str">
        <f t="shared" ca="1" si="17"/>
        <v>554 - 11 = ____</v>
      </c>
      <c r="C49" s="52"/>
      <c r="D49" s="67">
        <f t="shared" ca="1" si="18"/>
        <v>543</v>
      </c>
      <c r="E49" s="68">
        <f t="shared" ca="1" si="19"/>
        <v>554</v>
      </c>
      <c r="F49" s="68">
        <v>11</v>
      </c>
      <c r="J49" s="50">
        <f t="shared" si="27"/>
        <v>18</v>
      </c>
      <c r="K49" s="51" t="str">
        <f t="shared" ca="1" si="20"/>
        <v>124 + 11 = ____</v>
      </c>
      <c r="L49" s="52"/>
      <c r="M49" s="67">
        <f t="shared" ca="1" si="21"/>
        <v>135</v>
      </c>
      <c r="N49" s="68">
        <f t="shared" ca="1" si="22"/>
        <v>124</v>
      </c>
      <c r="O49" s="68">
        <v>11</v>
      </c>
      <c r="S49" s="50">
        <f t="shared" si="28"/>
        <v>18</v>
      </c>
      <c r="T49" s="51" t="str">
        <f t="shared" ca="1" si="23"/>
        <v>55 x 20 = ____</v>
      </c>
      <c r="U49" s="52"/>
      <c r="V49" s="67">
        <f t="shared" ca="1" si="24"/>
        <v>1100</v>
      </c>
      <c r="W49" s="68">
        <f t="shared" ca="1" si="25"/>
        <v>55</v>
      </c>
      <c r="X49" s="68">
        <v>20</v>
      </c>
      <c r="AB49" s="64"/>
      <c r="AC49" s="65"/>
      <c r="AD49" s="61"/>
      <c r="AE49" s="63"/>
      <c r="AF49" s="65"/>
      <c r="AG49" s="65"/>
      <c r="AH49" s="61"/>
      <c r="AI49" s="61"/>
      <c r="AJ49" s="61"/>
    </row>
    <row r="50" spans="1:36" s="1" customFormat="1" ht="21" x14ac:dyDescent="0.4">
      <c r="A50" s="50">
        <f t="shared" si="26"/>
        <v>19</v>
      </c>
      <c r="B50" s="51" t="str">
        <f t="shared" ca="1" si="17"/>
        <v>913 - 11 = ____</v>
      </c>
      <c r="C50" s="52"/>
      <c r="D50" s="67">
        <f t="shared" ca="1" si="18"/>
        <v>902</v>
      </c>
      <c r="E50" s="68">
        <f t="shared" ca="1" si="19"/>
        <v>913</v>
      </c>
      <c r="F50" s="68">
        <v>11</v>
      </c>
      <c r="J50" s="50">
        <f t="shared" si="27"/>
        <v>19</v>
      </c>
      <c r="K50" s="51" t="str">
        <f t="shared" ca="1" si="20"/>
        <v>277 + 11 = ____</v>
      </c>
      <c r="L50" s="52"/>
      <c r="M50" s="67">
        <f t="shared" ca="1" si="21"/>
        <v>288</v>
      </c>
      <c r="N50" s="68">
        <f t="shared" ca="1" si="22"/>
        <v>277</v>
      </c>
      <c r="O50" s="68">
        <v>11</v>
      </c>
      <c r="S50" s="50">
        <f t="shared" si="28"/>
        <v>19</v>
      </c>
      <c r="T50" s="51" t="str">
        <f t="shared" ca="1" si="23"/>
        <v>163 x 20 = ____</v>
      </c>
      <c r="U50" s="52"/>
      <c r="V50" s="67">
        <f t="shared" ca="1" si="24"/>
        <v>3260</v>
      </c>
      <c r="W50" s="68">
        <f t="shared" ca="1" si="25"/>
        <v>163</v>
      </c>
      <c r="X50" s="68">
        <v>20</v>
      </c>
      <c r="AB50" s="64"/>
      <c r="AC50" s="65"/>
      <c r="AD50" s="61"/>
      <c r="AE50" s="63"/>
      <c r="AF50" s="65"/>
      <c r="AG50" s="65"/>
      <c r="AH50" s="61"/>
      <c r="AI50" s="61"/>
      <c r="AJ50" s="61"/>
    </row>
    <row r="51" spans="1:36" s="1" customFormat="1" ht="21" x14ac:dyDescent="0.4">
      <c r="A51" s="50">
        <f t="shared" si="26"/>
        <v>20</v>
      </c>
      <c r="B51" s="51" t="str">
        <f t="shared" ca="1" si="17"/>
        <v>836 - 11 = ____</v>
      </c>
      <c r="C51" s="52"/>
      <c r="D51" s="67">
        <f t="shared" ca="1" si="18"/>
        <v>825</v>
      </c>
      <c r="E51" s="68">
        <f t="shared" ca="1" si="19"/>
        <v>836</v>
      </c>
      <c r="F51" s="68">
        <v>11</v>
      </c>
      <c r="J51" s="50">
        <f t="shared" si="27"/>
        <v>20</v>
      </c>
      <c r="K51" s="51" t="str">
        <f t="shared" ca="1" si="20"/>
        <v>592 + 11 = ____</v>
      </c>
      <c r="L51" s="52"/>
      <c r="M51" s="67">
        <f t="shared" ca="1" si="21"/>
        <v>603</v>
      </c>
      <c r="N51" s="68">
        <f t="shared" ca="1" si="22"/>
        <v>592</v>
      </c>
      <c r="O51" s="68">
        <v>11</v>
      </c>
      <c r="S51" s="50">
        <f t="shared" si="28"/>
        <v>20</v>
      </c>
      <c r="T51" s="51" t="str">
        <f t="shared" ca="1" si="23"/>
        <v>837 x 20 = ____</v>
      </c>
      <c r="U51" s="52"/>
      <c r="V51" s="67">
        <f t="shared" ca="1" si="24"/>
        <v>16740</v>
      </c>
      <c r="W51" s="68">
        <f t="shared" ca="1" si="25"/>
        <v>837</v>
      </c>
      <c r="X51" s="68">
        <v>20</v>
      </c>
      <c r="AB51" s="64"/>
      <c r="AC51" s="65"/>
      <c r="AD51" s="61"/>
      <c r="AE51" s="63"/>
      <c r="AF51" s="65"/>
      <c r="AG51" s="65"/>
      <c r="AH51" s="61"/>
      <c r="AI51" s="61"/>
      <c r="AJ51" s="61"/>
    </row>
    <row r="52" spans="1:36" s="1" customFormat="1" ht="7.5" customHeight="1" thickBot="1" x14ac:dyDescent="0.45">
      <c r="A52" s="54"/>
      <c r="B52" s="55"/>
      <c r="C52" s="52"/>
      <c r="D52" s="52"/>
      <c r="J52" s="54"/>
      <c r="K52" s="55"/>
      <c r="L52" s="52"/>
      <c r="M52" s="52"/>
      <c r="S52" s="54"/>
      <c r="T52" s="55"/>
      <c r="U52" s="52"/>
      <c r="V52" s="52"/>
      <c r="AB52" s="61"/>
      <c r="AC52" s="61"/>
      <c r="AD52" s="61"/>
      <c r="AE52" s="61"/>
      <c r="AF52" s="61"/>
      <c r="AG52" s="61"/>
      <c r="AH52" s="61"/>
      <c r="AI52" s="61"/>
      <c r="AJ52" s="61"/>
    </row>
    <row r="53" spans="1:36" s="1" customFormat="1" ht="30" customHeight="1" thickBot="1" x14ac:dyDescent="0.45">
      <c r="A53" s="54"/>
      <c r="B53" s="56" t="s">
        <v>9</v>
      </c>
      <c r="C53" s="52"/>
      <c r="D53" s="52"/>
      <c r="J53" s="54"/>
      <c r="K53" s="56" t="s">
        <v>9</v>
      </c>
      <c r="L53" s="52"/>
      <c r="M53" s="52"/>
      <c r="S53" s="54"/>
      <c r="T53" s="56" t="s">
        <v>9</v>
      </c>
      <c r="U53" s="52"/>
      <c r="V53" s="52"/>
      <c r="AB53" s="61"/>
      <c r="AC53" s="66"/>
      <c r="AD53" s="61"/>
      <c r="AE53" s="61"/>
      <c r="AF53" s="61"/>
      <c r="AG53" s="61"/>
      <c r="AH53" s="61"/>
      <c r="AI53" s="61"/>
      <c r="AJ53" s="61"/>
    </row>
    <row r="54" spans="1:36" s="1" customFormat="1" ht="7.5" customHeight="1" thickBot="1" x14ac:dyDescent="0.45">
      <c r="A54" s="57"/>
      <c r="B54" s="58"/>
      <c r="C54" s="59"/>
      <c r="D54" s="59"/>
      <c r="J54" s="57"/>
      <c r="K54" s="58"/>
      <c r="L54" s="59"/>
      <c r="M54" s="59"/>
      <c r="S54" s="57"/>
      <c r="T54" s="58"/>
      <c r="U54" s="59"/>
      <c r="V54" s="59"/>
      <c r="AB54" s="61"/>
      <c r="AC54" s="61"/>
      <c r="AD54" s="61"/>
      <c r="AE54" s="61"/>
      <c r="AF54" s="61"/>
      <c r="AG54" s="61"/>
      <c r="AH54" s="61"/>
      <c r="AI54" s="61"/>
      <c r="AJ54" s="61"/>
    </row>
    <row r="55" spans="1:36" ht="20.25" thickTop="1" x14ac:dyDescent="0.4"/>
  </sheetData>
  <mergeCells count="16">
    <mergeCell ref="A29:C29"/>
    <mergeCell ref="J29:L29"/>
    <mergeCell ref="S29:U29"/>
    <mergeCell ref="AB29:AD29"/>
    <mergeCell ref="A30:C30"/>
    <mergeCell ref="J30:L30"/>
    <mergeCell ref="S30:U30"/>
    <mergeCell ref="AB30:AD30"/>
    <mergeCell ref="A2:C2"/>
    <mergeCell ref="J2:L2"/>
    <mergeCell ref="S2:U2"/>
    <mergeCell ref="AB2:AD2"/>
    <mergeCell ref="A3:C3"/>
    <mergeCell ref="J3:L3"/>
    <mergeCell ref="S3:U3"/>
    <mergeCell ref="AB3:AD3"/>
  </mergeCells>
  <printOptions horizontalCentered="1" verticalCentered="1"/>
  <pageMargins left="0.39370078740157483" right="0.39370078740157483" top="0.39370078740157483" bottom="0.39370078740157483" header="0" footer="0.19685039370078741"/>
  <pageSetup paperSize="9" scale="58" fitToHeight="0" orientation="landscape" r:id="rId1"/>
  <headerFooter>
    <oddFooter>&amp;R&amp;11http://laclassedejenny.eklablog.com</oddFooter>
  </headerFooter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zoomScale="50" zoomScaleNormal="50" workbookViewId="0">
      <selection activeCell="B5" sqref="B5:I11"/>
    </sheetView>
  </sheetViews>
  <sheetFormatPr baseColWidth="10" defaultRowHeight="19.5" x14ac:dyDescent="0.4"/>
  <cols>
    <col min="1" max="1" width="5.19921875" customWidth="1"/>
    <col min="2" max="2" width="42" customWidth="1"/>
    <col min="3" max="3" width="1.796875" customWidth="1"/>
    <col min="4" max="4" width="13" style="25" customWidth="1"/>
    <col min="5" max="6" width="7.796875" style="25" hidden="1" customWidth="1"/>
    <col min="7" max="8" width="7.796875" hidden="1" customWidth="1"/>
    <col min="9" max="9" width="8.8984375" customWidth="1"/>
    <col min="10" max="10" width="5.19921875" customWidth="1"/>
    <col min="11" max="11" width="42" customWidth="1"/>
    <col min="12" max="12" width="1.796875" customWidth="1"/>
    <col min="13" max="13" width="13" style="25" customWidth="1"/>
    <col min="14" max="15" width="7.796875" style="25" hidden="1" customWidth="1"/>
    <col min="16" max="17" width="7.796875" hidden="1" customWidth="1"/>
    <col min="18" max="18" width="9.296875" customWidth="1"/>
  </cols>
  <sheetData>
    <row r="1" spans="1:17" ht="20.25" thickBot="1" x14ac:dyDescent="0.45">
      <c r="G1">
        <f ca="1">RAND()</f>
        <v>0.92970808614634126</v>
      </c>
      <c r="H1">
        <f ca="1">ROUND(+G1*1000,0)</f>
        <v>930</v>
      </c>
      <c r="P1">
        <f ca="1">RAND()</f>
        <v>0.59287401932612149</v>
      </c>
      <c r="Q1">
        <f ca="1">ROUND(+P1*1000,0)</f>
        <v>593</v>
      </c>
    </row>
    <row r="2" spans="1:17" ht="28.5" thickTop="1" thickBot="1" x14ac:dyDescent="0.55000000000000004">
      <c r="A2" s="102" t="str">
        <f ca="1">"49 calculs en 5 minutes (série "&amp;H1&amp;")"</f>
        <v>49 calculs en 5 minutes (série 930)</v>
      </c>
      <c r="B2" s="103"/>
      <c r="C2" s="104"/>
      <c r="D2" s="26" t="s">
        <v>0</v>
      </c>
      <c r="J2" s="102" t="str">
        <f ca="1">"49 calculs en 5 minutes (série "&amp;Q1&amp;")"</f>
        <v>49 calculs en 5 minutes (série 593)</v>
      </c>
      <c r="K2" s="103"/>
      <c r="L2" s="104"/>
      <c r="M2" s="26" t="s">
        <v>0</v>
      </c>
    </row>
    <row r="3" spans="1:17" ht="28.5" thickTop="1" thickBot="1" x14ac:dyDescent="0.55000000000000004">
      <c r="A3" s="105" t="s">
        <v>3</v>
      </c>
      <c r="B3" s="106"/>
      <c r="C3" s="107"/>
      <c r="D3" s="27" t="str">
        <f ca="1">"série "&amp;H1&amp;""</f>
        <v>série 930</v>
      </c>
      <c r="J3" s="105" t="s">
        <v>3</v>
      </c>
      <c r="K3" s="106"/>
      <c r="L3" s="107"/>
      <c r="M3" s="27" t="str">
        <f ca="1">"série "&amp;Q1&amp;""</f>
        <v>série 593</v>
      </c>
    </row>
    <row r="4" spans="1:17" ht="27.75" thickTop="1" x14ac:dyDescent="0.5">
      <c r="A4" s="8"/>
      <c r="B4" s="9"/>
      <c r="C4" s="10"/>
      <c r="D4" s="28"/>
      <c r="J4" s="8"/>
      <c r="K4" s="9"/>
      <c r="L4" s="10"/>
      <c r="M4" s="28"/>
    </row>
    <row r="5" spans="1:17" s="4" customFormat="1" ht="27" x14ac:dyDescent="0.5">
      <c r="A5" s="21">
        <v>1</v>
      </c>
      <c r="B5" s="22" t="str">
        <f ca="1">E5&amp;" x "&amp;F5&amp;" = ____"</f>
        <v>4 x 9 = ____</v>
      </c>
      <c r="C5" s="23"/>
      <c r="D5" s="29">
        <f ca="1">E5*F5</f>
        <v>36</v>
      </c>
      <c r="E5" s="33">
        <f ca="1">RANDBETWEEN(1,10)</f>
        <v>4</v>
      </c>
      <c r="F5" s="33">
        <f ca="1">RANDBETWEEN(6,9)</f>
        <v>9</v>
      </c>
      <c r="J5" s="21">
        <v>1</v>
      </c>
      <c r="K5" s="22" t="str">
        <f ca="1">N5&amp;" x "&amp;O5&amp;" = ____"</f>
        <v>4 x 8 = ____</v>
      </c>
      <c r="L5" s="23"/>
      <c r="M5" s="29">
        <f ca="1">N5*O5</f>
        <v>32</v>
      </c>
      <c r="N5" s="33">
        <f ca="1">RANDBETWEEN(1,10)</f>
        <v>4</v>
      </c>
      <c r="O5" s="33">
        <f ca="1">RANDBETWEEN(6,9)</f>
        <v>8</v>
      </c>
    </row>
    <row r="6" spans="1:17" s="4" customFormat="1" ht="27" x14ac:dyDescent="0.5">
      <c r="A6" s="21">
        <f>A5+1</f>
        <v>2</v>
      </c>
      <c r="B6" s="22" t="str">
        <f ca="1">E6&amp;" + "&amp;F6&amp;" = ____"</f>
        <v>539 + 9 = ____</v>
      </c>
      <c r="C6" s="23"/>
      <c r="D6" s="29">
        <f ca="1">E6+F6</f>
        <v>548</v>
      </c>
      <c r="E6" s="33">
        <f ca="1">RANDBETWEEN(124,990)</f>
        <v>539</v>
      </c>
      <c r="F6" s="33">
        <v>9</v>
      </c>
      <c r="J6" s="21">
        <f>J5+1</f>
        <v>2</v>
      </c>
      <c r="K6" s="22" t="str">
        <f ca="1">N6&amp;" + "&amp;O6&amp;" = ____"</f>
        <v>494 + 9 = ____</v>
      </c>
      <c r="L6" s="23"/>
      <c r="M6" s="29">
        <f ca="1">N6+O6</f>
        <v>503</v>
      </c>
      <c r="N6" s="33">
        <f ca="1">RANDBETWEEN(124,990)</f>
        <v>494</v>
      </c>
      <c r="O6" s="33">
        <v>9</v>
      </c>
    </row>
    <row r="7" spans="1:17" s="4" customFormat="1" ht="27" x14ac:dyDescent="0.5">
      <c r="A7" s="21">
        <f>A6+1</f>
        <v>3</v>
      </c>
      <c r="B7" s="22" t="str">
        <f ca="1">E7&amp;" - "&amp;F7&amp;" = ____"</f>
        <v>845 - 9 = ____</v>
      </c>
      <c r="C7" s="23"/>
      <c r="D7" s="29">
        <f ca="1">E7-F7</f>
        <v>836</v>
      </c>
      <c r="E7" s="33">
        <f ca="1">RANDBETWEEN(124,999)</f>
        <v>845</v>
      </c>
      <c r="F7" s="33">
        <v>9</v>
      </c>
      <c r="J7" s="21">
        <f>J6+1</f>
        <v>3</v>
      </c>
      <c r="K7" s="22" t="str">
        <f ca="1">N7&amp;" - "&amp;O7&amp;" = ____"</f>
        <v>374 - 9 = ____</v>
      </c>
      <c r="L7" s="23"/>
      <c r="M7" s="29">
        <f ca="1">N7-O7</f>
        <v>365</v>
      </c>
      <c r="N7" s="33">
        <f ca="1">RANDBETWEEN(124,999)</f>
        <v>374</v>
      </c>
      <c r="O7" s="33">
        <v>9</v>
      </c>
    </row>
    <row r="8" spans="1:17" s="4" customFormat="1" ht="27" x14ac:dyDescent="0.5">
      <c r="A8" s="21">
        <f t="shared" ref="A8:A53" si="0">A7+1</f>
        <v>4</v>
      </c>
      <c r="B8" s="22" t="str">
        <f ca="1">E8&amp;" + "&amp;F8&amp;" = ____"</f>
        <v>443 + 11 = ____</v>
      </c>
      <c r="C8" s="23"/>
      <c r="D8" s="29">
        <f ca="1">E8+F8</f>
        <v>454</v>
      </c>
      <c r="E8" s="33">
        <f ca="1">RANDBETWEEN(124,988)</f>
        <v>443</v>
      </c>
      <c r="F8" s="33">
        <v>11</v>
      </c>
      <c r="J8" s="21">
        <f t="shared" ref="J8:J53" si="1">J7+1</f>
        <v>4</v>
      </c>
      <c r="K8" s="22" t="str">
        <f ca="1">N8&amp;" + "&amp;O8&amp;" = ____"</f>
        <v>719 + 11 = ____</v>
      </c>
      <c r="L8" s="23"/>
      <c r="M8" s="29">
        <f ca="1">N8+O8</f>
        <v>730</v>
      </c>
      <c r="N8" s="33">
        <f ca="1">RANDBETWEEN(124,988)</f>
        <v>719</v>
      </c>
      <c r="O8" s="33">
        <v>11</v>
      </c>
    </row>
    <row r="9" spans="1:17" s="4" customFormat="1" ht="27" x14ac:dyDescent="0.5">
      <c r="A9" s="21">
        <f t="shared" si="0"/>
        <v>5</v>
      </c>
      <c r="B9" s="22" t="str">
        <f ca="1">E9&amp;" - "&amp;F9&amp;" = ____"</f>
        <v>292 - 11 = ____</v>
      </c>
      <c r="C9" s="23"/>
      <c r="D9" s="29">
        <f ca="1">E9-F9</f>
        <v>281</v>
      </c>
      <c r="E9" s="33">
        <f ca="1">RANDBETWEEN(124,999)</f>
        <v>292</v>
      </c>
      <c r="F9" s="33">
        <v>11</v>
      </c>
      <c r="J9" s="21">
        <f t="shared" si="1"/>
        <v>5</v>
      </c>
      <c r="K9" s="22" t="str">
        <f ca="1">N9&amp;" - "&amp;O9&amp;" = ____"</f>
        <v>183 - 11 = ____</v>
      </c>
      <c r="L9" s="23"/>
      <c r="M9" s="29">
        <f ca="1">N9-O9</f>
        <v>172</v>
      </c>
      <c r="N9" s="33">
        <f ca="1">RANDBETWEEN(124,999)</f>
        <v>183</v>
      </c>
      <c r="O9" s="33">
        <v>11</v>
      </c>
    </row>
    <row r="10" spans="1:17" s="4" customFormat="1" ht="27" x14ac:dyDescent="0.5">
      <c r="A10" s="21">
        <f t="shared" si="0"/>
        <v>6</v>
      </c>
      <c r="B10" s="22" t="str">
        <f ca="1">"Le double de "&amp;E10&amp;" est : ____"</f>
        <v>Le double de 25 est : ____</v>
      </c>
      <c r="C10" s="23"/>
      <c r="D10" s="29">
        <f ca="1">E10*2</f>
        <v>50</v>
      </c>
      <c r="E10" s="33">
        <f ca="1">RANDBETWEEN(11,49)</f>
        <v>25</v>
      </c>
      <c r="F10" s="33"/>
      <c r="J10" s="21">
        <f t="shared" si="1"/>
        <v>6</v>
      </c>
      <c r="K10" s="22" t="str">
        <f ca="1">"Le double de "&amp;N10&amp;" est : ____"</f>
        <v>Le double de 14 est : ____</v>
      </c>
      <c r="L10" s="23"/>
      <c r="M10" s="29">
        <f ca="1">N10*2</f>
        <v>28</v>
      </c>
      <c r="N10" s="33">
        <f ca="1">RANDBETWEEN(11,49)</f>
        <v>14</v>
      </c>
      <c r="O10" s="33"/>
    </row>
    <row r="11" spans="1:17" s="4" customFormat="1" ht="27" x14ac:dyDescent="0.5">
      <c r="A11" s="21">
        <f t="shared" si="0"/>
        <v>7</v>
      </c>
      <c r="B11" s="22" t="str">
        <f ca="1">E11&amp;" x "&amp;F11&amp;" = ____"</f>
        <v>668 x 20 = ____</v>
      </c>
      <c r="C11" s="23"/>
      <c r="D11" s="29">
        <f ca="1">E11*F11</f>
        <v>13360</v>
      </c>
      <c r="E11" s="33">
        <f ca="1">RANDBETWEEN(11,999)</f>
        <v>668</v>
      </c>
      <c r="F11" s="33">
        <v>20</v>
      </c>
      <c r="J11" s="21">
        <f t="shared" si="1"/>
        <v>7</v>
      </c>
      <c r="K11" s="22" t="str">
        <f ca="1">N11&amp;" x "&amp;O11&amp;" = ____"</f>
        <v>834 x 20 = ____</v>
      </c>
      <c r="L11" s="23"/>
      <c r="M11" s="29">
        <f ca="1">N11*O11</f>
        <v>16680</v>
      </c>
      <c r="N11" s="33">
        <f ca="1">RANDBETWEEN(11,999)</f>
        <v>834</v>
      </c>
      <c r="O11" s="33">
        <v>20</v>
      </c>
    </row>
    <row r="12" spans="1:17" s="4" customFormat="1" ht="27" x14ac:dyDescent="0.5">
      <c r="A12" s="21">
        <f t="shared" si="0"/>
        <v>8</v>
      </c>
      <c r="B12" s="22" t="str">
        <f ca="1">E12&amp;" x "&amp;F12&amp;" = ____"</f>
        <v>4 x 8 = ____</v>
      </c>
      <c r="C12" s="23"/>
      <c r="D12" s="29">
        <f ca="1">E12*F12</f>
        <v>32</v>
      </c>
      <c r="E12" s="33">
        <f ca="1">RANDBETWEEN(1,10)</f>
        <v>4</v>
      </c>
      <c r="F12" s="33">
        <f ca="1">RANDBETWEEN(6,9)</f>
        <v>8</v>
      </c>
      <c r="J12" s="21">
        <f t="shared" si="1"/>
        <v>8</v>
      </c>
      <c r="K12" s="22" t="str">
        <f ca="1">N12&amp;" x "&amp;O12&amp;" = ____"</f>
        <v>6 x 9 = ____</v>
      </c>
      <c r="L12" s="23"/>
      <c r="M12" s="29">
        <f ca="1">N12*O12</f>
        <v>54</v>
      </c>
      <c r="N12" s="33">
        <f ca="1">RANDBETWEEN(1,10)</f>
        <v>6</v>
      </c>
      <c r="O12" s="33">
        <f ca="1">RANDBETWEEN(6,9)</f>
        <v>9</v>
      </c>
    </row>
    <row r="13" spans="1:17" s="4" customFormat="1" ht="27" x14ac:dyDescent="0.5">
      <c r="A13" s="21">
        <f t="shared" si="0"/>
        <v>9</v>
      </c>
      <c r="B13" s="22" t="str">
        <f ca="1">E13&amp;" + "&amp;F13&amp;" = ____"</f>
        <v>511 + 9 = ____</v>
      </c>
      <c r="C13" s="23"/>
      <c r="D13" s="29">
        <f ca="1">E13+F13</f>
        <v>520</v>
      </c>
      <c r="E13" s="33">
        <f ca="1">RANDBETWEEN(124,990)</f>
        <v>511</v>
      </c>
      <c r="F13" s="33">
        <v>9</v>
      </c>
      <c r="J13" s="21">
        <f t="shared" si="1"/>
        <v>9</v>
      </c>
      <c r="K13" s="22" t="str">
        <f ca="1">N13&amp;" + "&amp;O13&amp;" = ____"</f>
        <v>347 + 9 = ____</v>
      </c>
      <c r="L13" s="23"/>
      <c r="M13" s="29">
        <f ca="1">N13+O13</f>
        <v>356</v>
      </c>
      <c r="N13" s="33">
        <f ca="1">RANDBETWEEN(124,990)</f>
        <v>347</v>
      </c>
      <c r="O13" s="33">
        <v>9</v>
      </c>
    </row>
    <row r="14" spans="1:17" s="4" customFormat="1" ht="27" x14ac:dyDescent="0.5">
      <c r="A14" s="21">
        <f t="shared" si="0"/>
        <v>10</v>
      </c>
      <c r="B14" s="22" t="str">
        <f ca="1">E14&amp;" - "&amp;F14&amp;" = ____"</f>
        <v>592 - 9 = ____</v>
      </c>
      <c r="C14" s="23"/>
      <c r="D14" s="29">
        <f ca="1">E14-F14</f>
        <v>583</v>
      </c>
      <c r="E14" s="33">
        <f ca="1">RANDBETWEEN(124,999)</f>
        <v>592</v>
      </c>
      <c r="F14" s="33">
        <v>9</v>
      </c>
      <c r="J14" s="21">
        <f t="shared" si="1"/>
        <v>10</v>
      </c>
      <c r="K14" s="22" t="str">
        <f ca="1">N14&amp;" - "&amp;O14&amp;" = ____"</f>
        <v>237 - 9 = ____</v>
      </c>
      <c r="L14" s="23"/>
      <c r="M14" s="29">
        <f ca="1">N14-O14</f>
        <v>228</v>
      </c>
      <c r="N14" s="33">
        <f ca="1">RANDBETWEEN(124,999)</f>
        <v>237</v>
      </c>
      <c r="O14" s="33">
        <v>9</v>
      </c>
    </row>
    <row r="15" spans="1:17" s="4" customFormat="1" ht="27" x14ac:dyDescent="0.5">
      <c r="A15" s="21">
        <f t="shared" si="0"/>
        <v>11</v>
      </c>
      <c r="B15" s="22" t="str">
        <f ca="1">E15&amp;" + "&amp;F15&amp;" = ____"</f>
        <v>828 + 11 = ____</v>
      </c>
      <c r="C15" s="23"/>
      <c r="D15" s="29">
        <f ca="1">E15+F15</f>
        <v>839</v>
      </c>
      <c r="E15" s="33">
        <f ca="1">RANDBETWEEN(124,988)</f>
        <v>828</v>
      </c>
      <c r="F15" s="33">
        <v>11</v>
      </c>
      <c r="J15" s="21">
        <f t="shared" si="1"/>
        <v>11</v>
      </c>
      <c r="K15" s="22" t="str">
        <f ca="1">N15&amp;" + "&amp;O15&amp;" = ____"</f>
        <v>943 + 11 = ____</v>
      </c>
      <c r="L15" s="23"/>
      <c r="M15" s="29">
        <f ca="1">N15+O15</f>
        <v>954</v>
      </c>
      <c r="N15" s="33">
        <f ca="1">RANDBETWEEN(124,988)</f>
        <v>943</v>
      </c>
      <c r="O15" s="33">
        <v>11</v>
      </c>
    </row>
    <row r="16" spans="1:17" s="4" customFormat="1" ht="27" x14ac:dyDescent="0.5">
      <c r="A16" s="21">
        <f t="shared" si="0"/>
        <v>12</v>
      </c>
      <c r="B16" s="22" t="str">
        <f ca="1">E16&amp;" - "&amp;F16&amp;" = ____"</f>
        <v>692 - 11 = ____</v>
      </c>
      <c r="C16" s="23"/>
      <c r="D16" s="29">
        <f ca="1">E16-F16</f>
        <v>681</v>
      </c>
      <c r="E16" s="33">
        <f ca="1">RANDBETWEEN(124,999)</f>
        <v>692</v>
      </c>
      <c r="F16" s="33">
        <v>11</v>
      </c>
      <c r="J16" s="21">
        <f t="shared" si="1"/>
        <v>12</v>
      </c>
      <c r="K16" s="22" t="str">
        <f ca="1">N16&amp;" - "&amp;O16&amp;" = ____"</f>
        <v>163 - 11 = ____</v>
      </c>
      <c r="L16" s="23"/>
      <c r="M16" s="29">
        <f ca="1">N16-O16</f>
        <v>152</v>
      </c>
      <c r="N16" s="33">
        <f ca="1">RANDBETWEEN(124,999)</f>
        <v>163</v>
      </c>
      <c r="O16" s="33">
        <v>11</v>
      </c>
    </row>
    <row r="17" spans="1:15" s="4" customFormat="1" ht="27" x14ac:dyDescent="0.5">
      <c r="A17" s="21">
        <f t="shared" si="0"/>
        <v>13</v>
      </c>
      <c r="B17" s="22" t="str">
        <f ca="1">"Le double de "&amp;E17&amp;" est : ____"</f>
        <v>Le double de 38 est : ____</v>
      </c>
      <c r="C17" s="23"/>
      <c r="D17" s="29">
        <f ca="1">E17*2</f>
        <v>76</v>
      </c>
      <c r="E17" s="33">
        <f ca="1">RANDBETWEEN(11,49)</f>
        <v>38</v>
      </c>
      <c r="F17" s="33"/>
      <c r="J17" s="21">
        <f t="shared" si="1"/>
        <v>13</v>
      </c>
      <c r="K17" s="22" t="str">
        <f ca="1">"Le double de "&amp;N17&amp;" est : ____"</f>
        <v>Le double de 42 est : ____</v>
      </c>
      <c r="L17" s="23"/>
      <c r="M17" s="29">
        <f ca="1">N17*2</f>
        <v>84</v>
      </c>
      <c r="N17" s="33">
        <f ca="1">RANDBETWEEN(11,49)</f>
        <v>42</v>
      </c>
      <c r="O17" s="33"/>
    </row>
    <row r="18" spans="1:15" s="4" customFormat="1" ht="27" x14ac:dyDescent="0.5">
      <c r="A18" s="21">
        <f t="shared" si="0"/>
        <v>14</v>
      </c>
      <c r="B18" s="22" t="str">
        <f ca="1">E18&amp;" x "&amp;F18&amp;" = ____"</f>
        <v>503 x 20 = ____</v>
      </c>
      <c r="C18" s="23"/>
      <c r="D18" s="29">
        <f ca="1">E18*F18</f>
        <v>10060</v>
      </c>
      <c r="E18" s="33">
        <f ca="1">RANDBETWEEN(11,999)</f>
        <v>503</v>
      </c>
      <c r="F18" s="33">
        <v>20</v>
      </c>
      <c r="J18" s="21">
        <f t="shared" si="1"/>
        <v>14</v>
      </c>
      <c r="K18" s="22" t="str">
        <f ca="1">N18&amp;" x "&amp;O18&amp;" = ____"</f>
        <v>927 x 20 = ____</v>
      </c>
      <c r="L18" s="23"/>
      <c r="M18" s="29">
        <f ca="1">N18*O18</f>
        <v>18540</v>
      </c>
      <c r="N18" s="33">
        <f ca="1">RANDBETWEEN(11,999)</f>
        <v>927</v>
      </c>
      <c r="O18" s="33">
        <v>20</v>
      </c>
    </row>
    <row r="19" spans="1:15" s="4" customFormat="1" ht="27" x14ac:dyDescent="0.5">
      <c r="A19" s="21">
        <f t="shared" si="0"/>
        <v>15</v>
      </c>
      <c r="B19" s="22" t="str">
        <f ca="1">E19&amp;" x "&amp;F19&amp;" = ____"</f>
        <v>6 x 8 = ____</v>
      </c>
      <c r="C19" s="23"/>
      <c r="D19" s="29">
        <f ca="1">E19*F19</f>
        <v>48</v>
      </c>
      <c r="E19" s="33">
        <f ca="1">RANDBETWEEN(1,10)</f>
        <v>6</v>
      </c>
      <c r="F19" s="33">
        <f ca="1">RANDBETWEEN(6,9)</f>
        <v>8</v>
      </c>
      <c r="J19" s="21">
        <f t="shared" si="1"/>
        <v>15</v>
      </c>
      <c r="K19" s="22" t="str">
        <f ca="1">N19&amp;" x "&amp;O19&amp;" = ____"</f>
        <v>5 x 6 = ____</v>
      </c>
      <c r="L19" s="23"/>
      <c r="M19" s="29">
        <f ca="1">N19*O19</f>
        <v>30</v>
      </c>
      <c r="N19" s="33">
        <f ca="1">RANDBETWEEN(1,10)</f>
        <v>5</v>
      </c>
      <c r="O19" s="33">
        <f ca="1">RANDBETWEEN(6,9)</f>
        <v>6</v>
      </c>
    </row>
    <row r="20" spans="1:15" s="4" customFormat="1" ht="27" x14ac:dyDescent="0.5">
      <c r="A20" s="21">
        <f t="shared" si="0"/>
        <v>16</v>
      </c>
      <c r="B20" s="22" t="str">
        <f ca="1">E20&amp;" + "&amp;F20&amp;" = ____"</f>
        <v>739 + 9 = ____</v>
      </c>
      <c r="C20" s="23"/>
      <c r="D20" s="29">
        <f ca="1">E20+F20</f>
        <v>748</v>
      </c>
      <c r="E20" s="33">
        <f ca="1">RANDBETWEEN(124,990)</f>
        <v>739</v>
      </c>
      <c r="F20" s="33">
        <v>9</v>
      </c>
      <c r="J20" s="21">
        <f t="shared" si="1"/>
        <v>16</v>
      </c>
      <c r="K20" s="22" t="str">
        <f ca="1">N20&amp;" + "&amp;O20&amp;" = ____"</f>
        <v>820 + 9 = ____</v>
      </c>
      <c r="L20" s="23"/>
      <c r="M20" s="29">
        <f ca="1">N20+O20</f>
        <v>829</v>
      </c>
      <c r="N20" s="33">
        <f ca="1">RANDBETWEEN(124,990)</f>
        <v>820</v>
      </c>
      <c r="O20" s="33">
        <v>9</v>
      </c>
    </row>
    <row r="21" spans="1:15" s="4" customFormat="1" ht="27" x14ac:dyDescent="0.5">
      <c r="A21" s="21">
        <f t="shared" si="0"/>
        <v>17</v>
      </c>
      <c r="B21" s="22" t="str">
        <f ca="1">E21&amp;" - "&amp;F21&amp;" = ____"</f>
        <v>427 - 9 = ____</v>
      </c>
      <c r="C21" s="23"/>
      <c r="D21" s="29">
        <f ca="1">E21-F21</f>
        <v>418</v>
      </c>
      <c r="E21" s="33">
        <f ca="1">RANDBETWEEN(124,999)</f>
        <v>427</v>
      </c>
      <c r="F21" s="33">
        <v>9</v>
      </c>
      <c r="J21" s="21">
        <f t="shared" si="1"/>
        <v>17</v>
      </c>
      <c r="K21" s="22" t="str">
        <f ca="1">N21&amp;" - "&amp;O21&amp;" = ____"</f>
        <v>245 - 9 = ____</v>
      </c>
      <c r="L21" s="23"/>
      <c r="M21" s="29">
        <f ca="1">N21-O21</f>
        <v>236</v>
      </c>
      <c r="N21" s="33">
        <f ca="1">RANDBETWEEN(124,999)</f>
        <v>245</v>
      </c>
      <c r="O21" s="33">
        <v>9</v>
      </c>
    </row>
    <row r="22" spans="1:15" s="4" customFormat="1" ht="27" x14ac:dyDescent="0.5">
      <c r="A22" s="21">
        <f t="shared" si="0"/>
        <v>18</v>
      </c>
      <c r="B22" s="22" t="str">
        <f ca="1">E22&amp;" + "&amp;F22&amp;" = ____"</f>
        <v>651 + 11 = ____</v>
      </c>
      <c r="C22" s="23"/>
      <c r="D22" s="29">
        <f ca="1">E22+F22</f>
        <v>662</v>
      </c>
      <c r="E22" s="33">
        <f ca="1">RANDBETWEEN(124,988)</f>
        <v>651</v>
      </c>
      <c r="F22" s="33">
        <v>11</v>
      </c>
      <c r="J22" s="21">
        <f t="shared" si="1"/>
        <v>18</v>
      </c>
      <c r="K22" s="22" t="str">
        <f ca="1">N22&amp;" + "&amp;O22&amp;" = ____"</f>
        <v>656 + 11 = ____</v>
      </c>
      <c r="L22" s="23"/>
      <c r="M22" s="29">
        <f ca="1">N22+O22</f>
        <v>667</v>
      </c>
      <c r="N22" s="33">
        <f ca="1">RANDBETWEEN(124,988)</f>
        <v>656</v>
      </c>
      <c r="O22" s="33">
        <v>11</v>
      </c>
    </row>
    <row r="23" spans="1:15" s="4" customFormat="1" ht="27" x14ac:dyDescent="0.5">
      <c r="A23" s="21">
        <f t="shared" si="0"/>
        <v>19</v>
      </c>
      <c r="B23" s="22" t="str">
        <f ca="1">E23&amp;" - "&amp;F23&amp;" = ____"</f>
        <v>715 - 11 = ____</v>
      </c>
      <c r="C23" s="23"/>
      <c r="D23" s="29">
        <f ca="1">E23-F23</f>
        <v>704</v>
      </c>
      <c r="E23" s="33">
        <f ca="1">RANDBETWEEN(124,999)</f>
        <v>715</v>
      </c>
      <c r="F23" s="33">
        <v>11</v>
      </c>
      <c r="J23" s="21">
        <f t="shared" si="1"/>
        <v>19</v>
      </c>
      <c r="K23" s="22" t="str">
        <f ca="1">N23&amp;" - "&amp;O23&amp;" = ____"</f>
        <v>295 - 11 = ____</v>
      </c>
      <c r="L23" s="23"/>
      <c r="M23" s="29">
        <f ca="1">N23-O23</f>
        <v>284</v>
      </c>
      <c r="N23" s="33">
        <f ca="1">RANDBETWEEN(124,999)</f>
        <v>295</v>
      </c>
      <c r="O23" s="33">
        <v>11</v>
      </c>
    </row>
    <row r="24" spans="1:15" s="4" customFormat="1" ht="27" x14ac:dyDescent="0.5">
      <c r="A24" s="21">
        <f t="shared" si="0"/>
        <v>20</v>
      </c>
      <c r="B24" s="22" t="str">
        <f ca="1">"Le double de "&amp;E24&amp;" est : ____"</f>
        <v>Le double de 26 est : ____</v>
      </c>
      <c r="C24" s="23"/>
      <c r="D24" s="29">
        <f ca="1">E24*2</f>
        <v>52</v>
      </c>
      <c r="E24" s="33">
        <f ca="1">RANDBETWEEN(11,49)</f>
        <v>26</v>
      </c>
      <c r="F24" s="33"/>
      <c r="J24" s="21">
        <f t="shared" si="1"/>
        <v>20</v>
      </c>
      <c r="K24" s="22" t="str">
        <f ca="1">"Le double de "&amp;N24&amp;" est : ____"</f>
        <v>Le double de 40 est : ____</v>
      </c>
      <c r="L24" s="23"/>
      <c r="M24" s="29">
        <f ca="1">N24*2</f>
        <v>80</v>
      </c>
      <c r="N24" s="33">
        <f ca="1">RANDBETWEEN(11,49)</f>
        <v>40</v>
      </c>
      <c r="O24" s="33"/>
    </row>
    <row r="25" spans="1:15" s="4" customFormat="1" ht="27" x14ac:dyDescent="0.5">
      <c r="A25" s="21">
        <f t="shared" si="0"/>
        <v>21</v>
      </c>
      <c r="B25" s="22" t="str">
        <f ca="1">E25&amp;" x "&amp;F25&amp;" = ____"</f>
        <v>141 x 20 = ____</v>
      </c>
      <c r="C25" s="23"/>
      <c r="D25" s="29">
        <f ca="1">E25*F25</f>
        <v>2820</v>
      </c>
      <c r="E25" s="33">
        <f ca="1">RANDBETWEEN(11,999)</f>
        <v>141</v>
      </c>
      <c r="F25" s="33">
        <v>20</v>
      </c>
      <c r="J25" s="21">
        <f t="shared" si="1"/>
        <v>21</v>
      </c>
      <c r="K25" s="22" t="str">
        <f ca="1">N25&amp;" x "&amp;O25&amp;" = ____"</f>
        <v>724 x 20 = ____</v>
      </c>
      <c r="L25" s="23"/>
      <c r="M25" s="29">
        <f ca="1">N25*O25</f>
        <v>14480</v>
      </c>
      <c r="N25" s="33">
        <f ca="1">RANDBETWEEN(11,999)</f>
        <v>724</v>
      </c>
      <c r="O25" s="33">
        <v>20</v>
      </c>
    </row>
    <row r="26" spans="1:15" s="4" customFormat="1" ht="27" x14ac:dyDescent="0.5">
      <c r="A26" s="21">
        <f t="shared" si="0"/>
        <v>22</v>
      </c>
      <c r="B26" s="22" t="str">
        <f ca="1">E26&amp;" x "&amp;F26&amp;" = ____"</f>
        <v>2 x 8 = ____</v>
      </c>
      <c r="C26" s="23"/>
      <c r="D26" s="29">
        <f ca="1">E26*F26</f>
        <v>16</v>
      </c>
      <c r="E26" s="33">
        <f ca="1">RANDBETWEEN(1,10)</f>
        <v>2</v>
      </c>
      <c r="F26" s="33">
        <f ca="1">RANDBETWEEN(6,9)</f>
        <v>8</v>
      </c>
      <c r="J26" s="21">
        <f t="shared" si="1"/>
        <v>22</v>
      </c>
      <c r="K26" s="22" t="str">
        <f ca="1">N26&amp;" x "&amp;O26&amp;" = ____"</f>
        <v>3 x 7 = ____</v>
      </c>
      <c r="L26" s="23"/>
      <c r="M26" s="29">
        <f ca="1">N26*O26</f>
        <v>21</v>
      </c>
      <c r="N26" s="33">
        <f ca="1">RANDBETWEEN(1,10)</f>
        <v>3</v>
      </c>
      <c r="O26" s="33">
        <f ca="1">RANDBETWEEN(6,9)</f>
        <v>7</v>
      </c>
    </row>
    <row r="27" spans="1:15" s="4" customFormat="1" ht="27" x14ac:dyDescent="0.5">
      <c r="A27" s="21">
        <f t="shared" si="0"/>
        <v>23</v>
      </c>
      <c r="B27" s="22" t="str">
        <f ca="1">E27&amp;" + "&amp;F27&amp;" = ____"</f>
        <v>753 + 9 = ____</v>
      </c>
      <c r="C27" s="23"/>
      <c r="D27" s="29">
        <f ca="1">E27+F27</f>
        <v>762</v>
      </c>
      <c r="E27" s="33">
        <f ca="1">RANDBETWEEN(124,990)</f>
        <v>753</v>
      </c>
      <c r="F27" s="33">
        <v>9</v>
      </c>
      <c r="J27" s="21">
        <f t="shared" si="1"/>
        <v>23</v>
      </c>
      <c r="K27" s="22" t="str">
        <f ca="1">N27&amp;" + "&amp;O27&amp;" = ____"</f>
        <v>479 + 9 = ____</v>
      </c>
      <c r="L27" s="23"/>
      <c r="M27" s="29">
        <f ca="1">N27+O27</f>
        <v>488</v>
      </c>
      <c r="N27" s="33">
        <f ca="1">RANDBETWEEN(124,990)</f>
        <v>479</v>
      </c>
      <c r="O27" s="33">
        <v>9</v>
      </c>
    </row>
    <row r="28" spans="1:15" s="4" customFormat="1" ht="27" x14ac:dyDescent="0.5">
      <c r="A28" s="21">
        <f t="shared" si="0"/>
        <v>24</v>
      </c>
      <c r="B28" s="22" t="str">
        <f ca="1">E28&amp;" - "&amp;F28&amp;" = ____"</f>
        <v>643 - 9 = ____</v>
      </c>
      <c r="C28" s="23"/>
      <c r="D28" s="29">
        <f ca="1">E28-F28</f>
        <v>634</v>
      </c>
      <c r="E28" s="33">
        <f ca="1">RANDBETWEEN(124,999)</f>
        <v>643</v>
      </c>
      <c r="F28" s="33">
        <v>9</v>
      </c>
      <c r="J28" s="21">
        <f t="shared" si="1"/>
        <v>24</v>
      </c>
      <c r="K28" s="22" t="str">
        <f ca="1">N28&amp;" - "&amp;O28&amp;" = ____"</f>
        <v>796 - 9 = ____</v>
      </c>
      <c r="L28" s="23"/>
      <c r="M28" s="29">
        <f ca="1">N28-O28</f>
        <v>787</v>
      </c>
      <c r="N28" s="33">
        <f ca="1">RANDBETWEEN(124,999)</f>
        <v>796</v>
      </c>
      <c r="O28" s="33">
        <v>9</v>
      </c>
    </row>
    <row r="29" spans="1:15" s="4" customFormat="1" ht="27" x14ac:dyDescent="0.5">
      <c r="A29" s="21">
        <f t="shared" si="0"/>
        <v>25</v>
      </c>
      <c r="B29" s="22" t="str">
        <f ca="1">E29&amp;" + "&amp;F29&amp;" = ____"</f>
        <v>477 + 11 = ____</v>
      </c>
      <c r="C29" s="23"/>
      <c r="D29" s="29">
        <f ca="1">E29+F29</f>
        <v>488</v>
      </c>
      <c r="E29" s="33">
        <f ca="1">RANDBETWEEN(124,988)</f>
        <v>477</v>
      </c>
      <c r="F29" s="33">
        <v>11</v>
      </c>
      <c r="J29" s="21">
        <f t="shared" si="1"/>
        <v>25</v>
      </c>
      <c r="K29" s="22" t="str">
        <f ca="1">N29&amp;" + "&amp;O29&amp;" = ____"</f>
        <v>140 + 11 = ____</v>
      </c>
      <c r="L29" s="23"/>
      <c r="M29" s="29">
        <f ca="1">N29+O29</f>
        <v>151</v>
      </c>
      <c r="N29" s="33">
        <f ca="1">RANDBETWEEN(124,988)</f>
        <v>140</v>
      </c>
      <c r="O29" s="33">
        <v>11</v>
      </c>
    </row>
    <row r="30" spans="1:15" s="4" customFormat="1" ht="27" x14ac:dyDescent="0.5">
      <c r="A30" s="21">
        <f t="shared" si="0"/>
        <v>26</v>
      </c>
      <c r="B30" s="22" t="str">
        <f ca="1">E30&amp;" - "&amp;F30&amp;" = ____"</f>
        <v>443 - 11 = ____</v>
      </c>
      <c r="C30" s="23"/>
      <c r="D30" s="29">
        <f ca="1">E30-F30</f>
        <v>432</v>
      </c>
      <c r="E30" s="33">
        <f ca="1">RANDBETWEEN(124,999)</f>
        <v>443</v>
      </c>
      <c r="F30" s="33">
        <v>11</v>
      </c>
      <c r="J30" s="21">
        <f t="shared" si="1"/>
        <v>26</v>
      </c>
      <c r="K30" s="22" t="str">
        <f ca="1">N30&amp;" - "&amp;O30&amp;" = ____"</f>
        <v>308 - 11 = ____</v>
      </c>
      <c r="L30" s="23"/>
      <c r="M30" s="29">
        <f ca="1">N30-O30</f>
        <v>297</v>
      </c>
      <c r="N30" s="33">
        <f ca="1">RANDBETWEEN(124,999)</f>
        <v>308</v>
      </c>
      <c r="O30" s="33">
        <v>11</v>
      </c>
    </row>
    <row r="31" spans="1:15" s="4" customFormat="1" ht="27" x14ac:dyDescent="0.5">
      <c r="A31" s="21">
        <f t="shared" si="0"/>
        <v>27</v>
      </c>
      <c r="B31" s="22" t="str">
        <f ca="1">"Le double de "&amp;E31&amp;" est : ____"</f>
        <v>Le double de 29 est : ____</v>
      </c>
      <c r="C31" s="23"/>
      <c r="D31" s="29">
        <f ca="1">E31*2</f>
        <v>58</v>
      </c>
      <c r="E31" s="33">
        <f ca="1">RANDBETWEEN(11,49)</f>
        <v>29</v>
      </c>
      <c r="F31" s="33"/>
      <c r="J31" s="21">
        <f t="shared" si="1"/>
        <v>27</v>
      </c>
      <c r="K31" s="22" t="str">
        <f ca="1">"Le double de "&amp;N31&amp;" est : ____"</f>
        <v>Le double de 20 est : ____</v>
      </c>
      <c r="L31" s="23"/>
      <c r="M31" s="29">
        <f ca="1">N31*2</f>
        <v>40</v>
      </c>
      <c r="N31" s="33">
        <f ca="1">RANDBETWEEN(11,49)</f>
        <v>20</v>
      </c>
      <c r="O31" s="33"/>
    </row>
    <row r="32" spans="1:15" s="4" customFormat="1" ht="27" x14ac:dyDescent="0.5">
      <c r="A32" s="21">
        <f t="shared" si="0"/>
        <v>28</v>
      </c>
      <c r="B32" s="22" t="str">
        <f ca="1">E32&amp;" x "&amp;F32&amp;" = ____"</f>
        <v>473 x 20 = ____</v>
      </c>
      <c r="C32" s="23"/>
      <c r="D32" s="29">
        <f ca="1">E32*F32</f>
        <v>9460</v>
      </c>
      <c r="E32" s="33">
        <f ca="1">RANDBETWEEN(11,999)</f>
        <v>473</v>
      </c>
      <c r="F32" s="33">
        <v>20</v>
      </c>
      <c r="J32" s="21">
        <f t="shared" si="1"/>
        <v>28</v>
      </c>
      <c r="K32" s="22" t="str">
        <f ca="1">N32&amp;" x "&amp;O32&amp;" = ____"</f>
        <v>565 x 20 = ____</v>
      </c>
      <c r="L32" s="23"/>
      <c r="M32" s="29">
        <f ca="1">N32*O32</f>
        <v>11300</v>
      </c>
      <c r="N32" s="33">
        <f ca="1">RANDBETWEEN(11,999)</f>
        <v>565</v>
      </c>
      <c r="O32" s="33">
        <v>20</v>
      </c>
    </row>
    <row r="33" spans="1:15" s="4" customFormat="1" ht="27" x14ac:dyDescent="0.5">
      <c r="A33" s="21">
        <f t="shared" si="0"/>
        <v>29</v>
      </c>
      <c r="B33" s="22" t="str">
        <f ca="1">E33&amp;" x "&amp;F33&amp;" = ____"</f>
        <v>5 x 7 = ____</v>
      </c>
      <c r="C33" s="23"/>
      <c r="D33" s="29">
        <f ca="1">E33*F33</f>
        <v>35</v>
      </c>
      <c r="E33" s="33">
        <f ca="1">RANDBETWEEN(1,10)</f>
        <v>5</v>
      </c>
      <c r="F33" s="33">
        <f ca="1">RANDBETWEEN(6,9)</f>
        <v>7</v>
      </c>
      <c r="J33" s="21">
        <f t="shared" si="1"/>
        <v>29</v>
      </c>
      <c r="K33" s="22" t="str">
        <f ca="1">N33&amp;" x "&amp;O33&amp;" = ____"</f>
        <v>6 x 7 = ____</v>
      </c>
      <c r="L33" s="23"/>
      <c r="M33" s="29">
        <f ca="1">N33*O33</f>
        <v>42</v>
      </c>
      <c r="N33" s="33">
        <f ca="1">RANDBETWEEN(1,10)</f>
        <v>6</v>
      </c>
      <c r="O33" s="33">
        <f ca="1">RANDBETWEEN(6,9)</f>
        <v>7</v>
      </c>
    </row>
    <row r="34" spans="1:15" s="4" customFormat="1" ht="27" x14ac:dyDescent="0.5">
      <c r="A34" s="21">
        <f t="shared" si="0"/>
        <v>30</v>
      </c>
      <c r="B34" s="22" t="str">
        <f ca="1">E34&amp;" + "&amp;F34&amp;" = ____"</f>
        <v>363 + 9 = ____</v>
      </c>
      <c r="C34" s="23"/>
      <c r="D34" s="29">
        <f ca="1">E34+F34</f>
        <v>372</v>
      </c>
      <c r="E34" s="33">
        <f ca="1">RANDBETWEEN(124,990)</f>
        <v>363</v>
      </c>
      <c r="F34" s="33">
        <v>9</v>
      </c>
      <c r="J34" s="21">
        <f t="shared" si="1"/>
        <v>30</v>
      </c>
      <c r="K34" s="22" t="str">
        <f ca="1">N34&amp;" + "&amp;O34&amp;" = ____"</f>
        <v>420 + 9 = ____</v>
      </c>
      <c r="L34" s="23"/>
      <c r="M34" s="29">
        <f ca="1">N34+O34</f>
        <v>429</v>
      </c>
      <c r="N34" s="33">
        <f ca="1">RANDBETWEEN(124,990)</f>
        <v>420</v>
      </c>
      <c r="O34" s="33">
        <v>9</v>
      </c>
    </row>
    <row r="35" spans="1:15" s="4" customFormat="1" ht="27" x14ac:dyDescent="0.5">
      <c r="A35" s="21">
        <f t="shared" si="0"/>
        <v>31</v>
      </c>
      <c r="B35" s="22" t="str">
        <f ca="1">E35&amp;" - "&amp;F35&amp;" = ____"</f>
        <v>445 - 9 = ____</v>
      </c>
      <c r="C35" s="23"/>
      <c r="D35" s="29">
        <f ca="1">E35-F35</f>
        <v>436</v>
      </c>
      <c r="E35" s="33">
        <f ca="1">RANDBETWEEN(124,999)</f>
        <v>445</v>
      </c>
      <c r="F35" s="33">
        <v>9</v>
      </c>
      <c r="J35" s="21">
        <f t="shared" si="1"/>
        <v>31</v>
      </c>
      <c r="K35" s="22" t="str">
        <f ca="1">N35&amp;" - "&amp;O35&amp;" = ____"</f>
        <v>961 - 9 = ____</v>
      </c>
      <c r="L35" s="23"/>
      <c r="M35" s="29">
        <f ca="1">N35-O35</f>
        <v>952</v>
      </c>
      <c r="N35" s="33">
        <f ca="1">RANDBETWEEN(124,999)</f>
        <v>961</v>
      </c>
      <c r="O35" s="33">
        <v>9</v>
      </c>
    </row>
    <row r="36" spans="1:15" s="4" customFormat="1" ht="27" x14ac:dyDescent="0.5">
      <c r="A36" s="21">
        <f t="shared" si="0"/>
        <v>32</v>
      </c>
      <c r="B36" s="22" t="str">
        <f ca="1">E36&amp;" + "&amp;F36&amp;" = ____"</f>
        <v>611 + 11 = ____</v>
      </c>
      <c r="C36" s="23"/>
      <c r="D36" s="29">
        <f ca="1">E36+F36</f>
        <v>622</v>
      </c>
      <c r="E36" s="33">
        <f ca="1">RANDBETWEEN(124,988)</f>
        <v>611</v>
      </c>
      <c r="F36" s="33">
        <v>11</v>
      </c>
      <c r="J36" s="21">
        <f t="shared" si="1"/>
        <v>32</v>
      </c>
      <c r="K36" s="22" t="str">
        <f ca="1">N36&amp;" + "&amp;O36&amp;" = ____"</f>
        <v>882 + 11 = ____</v>
      </c>
      <c r="L36" s="23"/>
      <c r="M36" s="29">
        <f ca="1">N36+O36</f>
        <v>893</v>
      </c>
      <c r="N36" s="33">
        <f ca="1">RANDBETWEEN(124,988)</f>
        <v>882</v>
      </c>
      <c r="O36" s="33">
        <v>11</v>
      </c>
    </row>
    <row r="37" spans="1:15" s="4" customFormat="1" ht="27" x14ac:dyDescent="0.5">
      <c r="A37" s="21">
        <f t="shared" si="0"/>
        <v>33</v>
      </c>
      <c r="B37" s="22" t="str">
        <f ca="1">E37&amp;" - "&amp;F37&amp;" = ____"</f>
        <v>833 - 11 = ____</v>
      </c>
      <c r="C37" s="23"/>
      <c r="D37" s="29">
        <f ca="1">E37-F37</f>
        <v>822</v>
      </c>
      <c r="E37" s="33">
        <f ca="1">RANDBETWEEN(124,999)</f>
        <v>833</v>
      </c>
      <c r="F37" s="33">
        <v>11</v>
      </c>
      <c r="J37" s="21">
        <f t="shared" si="1"/>
        <v>33</v>
      </c>
      <c r="K37" s="22" t="str">
        <f ca="1">N37&amp;" - "&amp;O37&amp;" = ____"</f>
        <v>855 - 11 = ____</v>
      </c>
      <c r="L37" s="23"/>
      <c r="M37" s="29">
        <f ca="1">N37-O37</f>
        <v>844</v>
      </c>
      <c r="N37" s="33">
        <f ca="1">RANDBETWEEN(124,999)</f>
        <v>855</v>
      </c>
      <c r="O37" s="33">
        <v>11</v>
      </c>
    </row>
    <row r="38" spans="1:15" s="4" customFormat="1" ht="27" x14ac:dyDescent="0.5">
      <c r="A38" s="21">
        <f t="shared" si="0"/>
        <v>34</v>
      </c>
      <c r="B38" s="22" t="str">
        <f ca="1">"Le double de "&amp;E38&amp;" est : ____"</f>
        <v>Le double de 48 est : ____</v>
      </c>
      <c r="C38" s="23"/>
      <c r="D38" s="29">
        <f ca="1">E38*2</f>
        <v>96</v>
      </c>
      <c r="E38" s="33">
        <f ca="1">RANDBETWEEN(11,49)</f>
        <v>48</v>
      </c>
      <c r="F38" s="33"/>
      <c r="J38" s="21">
        <f t="shared" si="1"/>
        <v>34</v>
      </c>
      <c r="K38" s="22" t="str">
        <f ca="1">"Le double de "&amp;N38&amp;" est : ____"</f>
        <v>Le double de 28 est : ____</v>
      </c>
      <c r="L38" s="23"/>
      <c r="M38" s="29">
        <f ca="1">N38*2</f>
        <v>56</v>
      </c>
      <c r="N38" s="33">
        <f ca="1">RANDBETWEEN(11,49)</f>
        <v>28</v>
      </c>
      <c r="O38" s="33"/>
    </row>
    <row r="39" spans="1:15" s="4" customFormat="1" ht="27" x14ac:dyDescent="0.5">
      <c r="A39" s="21">
        <f t="shared" si="0"/>
        <v>35</v>
      </c>
      <c r="B39" s="22" t="str">
        <f ca="1">E39&amp;" x "&amp;F39&amp;" = ____"</f>
        <v>132 x 20 = ____</v>
      </c>
      <c r="C39" s="23"/>
      <c r="D39" s="29">
        <f ca="1">E39*F39</f>
        <v>2640</v>
      </c>
      <c r="E39" s="33">
        <f ca="1">RANDBETWEEN(11,999)</f>
        <v>132</v>
      </c>
      <c r="F39" s="33">
        <v>20</v>
      </c>
      <c r="J39" s="21">
        <f t="shared" si="1"/>
        <v>35</v>
      </c>
      <c r="K39" s="22" t="str">
        <f ca="1">N39&amp;" x "&amp;O39&amp;" = ____"</f>
        <v>205 x 20 = ____</v>
      </c>
      <c r="L39" s="23"/>
      <c r="M39" s="29">
        <f ca="1">N39*O39</f>
        <v>4100</v>
      </c>
      <c r="N39" s="33">
        <f ca="1">RANDBETWEEN(11,999)</f>
        <v>205</v>
      </c>
      <c r="O39" s="33">
        <v>20</v>
      </c>
    </row>
    <row r="40" spans="1:15" s="4" customFormat="1" ht="27" x14ac:dyDescent="0.5">
      <c r="A40" s="21">
        <f t="shared" si="0"/>
        <v>36</v>
      </c>
      <c r="B40" s="22" t="str">
        <f ca="1">E40&amp;" x "&amp;F40&amp;" = ____"</f>
        <v>5 x 9 = ____</v>
      </c>
      <c r="C40" s="23"/>
      <c r="D40" s="29">
        <f ca="1">E40*F40</f>
        <v>45</v>
      </c>
      <c r="E40" s="33">
        <f ca="1">RANDBETWEEN(1,10)</f>
        <v>5</v>
      </c>
      <c r="F40" s="33">
        <f ca="1">RANDBETWEEN(6,9)</f>
        <v>9</v>
      </c>
      <c r="J40" s="21">
        <f t="shared" si="1"/>
        <v>36</v>
      </c>
      <c r="K40" s="22" t="str">
        <f ca="1">N40&amp;" x "&amp;O40&amp;" = ____"</f>
        <v>10 x 7 = ____</v>
      </c>
      <c r="L40" s="23"/>
      <c r="M40" s="29">
        <f ca="1">N40*O40</f>
        <v>70</v>
      </c>
      <c r="N40" s="33">
        <f ca="1">RANDBETWEEN(1,10)</f>
        <v>10</v>
      </c>
      <c r="O40" s="33">
        <f ca="1">RANDBETWEEN(6,9)</f>
        <v>7</v>
      </c>
    </row>
    <row r="41" spans="1:15" s="4" customFormat="1" ht="27" x14ac:dyDescent="0.5">
      <c r="A41" s="21">
        <f t="shared" si="0"/>
        <v>37</v>
      </c>
      <c r="B41" s="22" t="str">
        <f ca="1">E41&amp;" + "&amp;F41&amp;" = ____"</f>
        <v>633 + 9 = ____</v>
      </c>
      <c r="C41" s="23"/>
      <c r="D41" s="29">
        <f ca="1">E41+F41</f>
        <v>642</v>
      </c>
      <c r="E41" s="33">
        <f ca="1">RANDBETWEEN(124,990)</f>
        <v>633</v>
      </c>
      <c r="F41" s="33">
        <v>9</v>
      </c>
      <c r="J41" s="21">
        <f t="shared" si="1"/>
        <v>37</v>
      </c>
      <c r="K41" s="22" t="str">
        <f ca="1">N41&amp;" + "&amp;O41&amp;" = ____"</f>
        <v>795 + 9 = ____</v>
      </c>
      <c r="L41" s="23"/>
      <c r="M41" s="29">
        <f ca="1">N41+O41</f>
        <v>804</v>
      </c>
      <c r="N41" s="33">
        <f ca="1">RANDBETWEEN(124,990)</f>
        <v>795</v>
      </c>
      <c r="O41" s="33">
        <v>9</v>
      </c>
    </row>
    <row r="42" spans="1:15" s="4" customFormat="1" ht="27" x14ac:dyDescent="0.5">
      <c r="A42" s="21">
        <f t="shared" si="0"/>
        <v>38</v>
      </c>
      <c r="B42" s="22" t="str">
        <f ca="1">E42&amp;" - "&amp;F42&amp;" = ____"</f>
        <v>508 - 9 = ____</v>
      </c>
      <c r="C42" s="23"/>
      <c r="D42" s="29">
        <f ca="1">E42-F42</f>
        <v>499</v>
      </c>
      <c r="E42" s="33">
        <f ca="1">RANDBETWEEN(124,999)</f>
        <v>508</v>
      </c>
      <c r="F42" s="33">
        <v>9</v>
      </c>
      <c r="J42" s="21">
        <f t="shared" si="1"/>
        <v>38</v>
      </c>
      <c r="K42" s="22" t="str">
        <f ca="1">N42&amp;" - "&amp;O42&amp;" = ____"</f>
        <v>757 - 9 = ____</v>
      </c>
      <c r="L42" s="23"/>
      <c r="M42" s="29">
        <f ca="1">N42-O42</f>
        <v>748</v>
      </c>
      <c r="N42" s="33">
        <f ca="1">RANDBETWEEN(124,999)</f>
        <v>757</v>
      </c>
      <c r="O42" s="33">
        <v>9</v>
      </c>
    </row>
    <row r="43" spans="1:15" s="4" customFormat="1" ht="27" x14ac:dyDescent="0.5">
      <c r="A43" s="21">
        <f t="shared" si="0"/>
        <v>39</v>
      </c>
      <c r="B43" s="22" t="str">
        <f ca="1">E43&amp;" + "&amp;F43&amp;" = ____"</f>
        <v>410 + 11 = ____</v>
      </c>
      <c r="C43" s="23"/>
      <c r="D43" s="29">
        <f ca="1">E43+F43</f>
        <v>421</v>
      </c>
      <c r="E43" s="33">
        <f ca="1">RANDBETWEEN(124,988)</f>
        <v>410</v>
      </c>
      <c r="F43" s="33">
        <v>11</v>
      </c>
      <c r="J43" s="21">
        <f t="shared" si="1"/>
        <v>39</v>
      </c>
      <c r="K43" s="22" t="str">
        <f ca="1">N43&amp;" + "&amp;O43&amp;" = ____"</f>
        <v>513 + 11 = ____</v>
      </c>
      <c r="L43" s="23"/>
      <c r="M43" s="29">
        <f ca="1">N43+O43</f>
        <v>524</v>
      </c>
      <c r="N43" s="33">
        <f ca="1">RANDBETWEEN(124,988)</f>
        <v>513</v>
      </c>
      <c r="O43" s="33">
        <v>11</v>
      </c>
    </row>
    <row r="44" spans="1:15" s="4" customFormat="1" ht="27" x14ac:dyDescent="0.5">
      <c r="A44" s="21">
        <f t="shared" si="0"/>
        <v>40</v>
      </c>
      <c r="B44" s="22" t="str">
        <f ca="1">E44&amp;" - "&amp;F44&amp;" = ____"</f>
        <v>225 - 11 = ____</v>
      </c>
      <c r="C44" s="23"/>
      <c r="D44" s="29">
        <f ca="1">E44-F44</f>
        <v>214</v>
      </c>
      <c r="E44" s="33">
        <f ca="1">RANDBETWEEN(124,999)</f>
        <v>225</v>
      </c>
      <c r="F44" s="33">
        <v>11</v>
      </c>
      <c r="J44" s="21">
        <f t="shared" si="1"/>
        <v>40</v>
      </c>
      <c r="K44" s="22" t="str">
        <f ca="1">N44&amp;" - "&amp;O44&amp;" = ____"</f>
        <v>974 - 11 = ____</v>
      </c>
      <c r="L44" s="23"/>
      <c r="M44" s="29">
        <f ca="1">N44-O44</f>
        <v>963</v>
      </c>
      <c r="N44" s="33">
        <f ca="1">RANDBETWEEN(124,999)</f>
        <v>974</v>
      </c>
      <c r="O44" s="33">
        <v>11</v>
      </c>
    </row>
    <row r="45" spans="1:15" s="4" customFormat="1" ht="27" x14ac:dyDescent="0.5">
      <c r="A45" s="21">
        <f t="shared" si="0"/>
        <v>41</v>
      </c>
      <c r="B45" s="22" t="str">
        <f ca="1">"Le double de "&amp;E45&amp;" est : ____"</f>
        <v>Le double de 36 est : ____</v>
      </c>
      <c r="C45" s="23"/>
      <c r="D45" s="29">
        <f ca="1">E45*2</f>
        <v>72</v>
      </c>
      <c r="E45" s="33">
        <f ca="1">RANDBETWEEN(11,49)</f>
        <v>36</v>
      </c>
      <c r="F45" s="33"/>
      <c r="J45" s="21">
        <f t="shared" si="1"/>
        <v>41</v>
      </c>
      <c r="K45" s="22" t="str">
        <f ca="1">"Le double de "&amp;N45&amp;" est : ____"</f>
        <v>Le double de 34 est : ____</v>
      </c>
      <c r="L45" s="23"/>
      <c r="M45" s="29">
        <f ca="1">N45*2</f>
        <v>68</v>
      </c>
      <c r="N45" s="33">
        <f ca="1">RANDBETWEEN(11,49)</f>
        <v>34</v>
      </c>
      <c r="O45" s="33"/>
    </row>
    <row r="46" spans="1:15" s="4" customFormat="1" ht="27" x14ac:dyDescent="0.5">
      <c r="A46" s="21">
        <f t="shared" si="0"/>
        <v>42</v>
      </c>
      <c r="B46" s="22" t="str">
        <f ca="1">E46&amp;" x "&amp;F46&amp;" = ____"</f>
        <v>478 x 20 = ____</v>
      </c>
      <c r="C46" s="23"/>
      <c r="D46" s="29">
        <f ca="1">E46*F46</f>
        <v>9560</v>
      </c>
      <c r="E46" s="33">
        <f ca="1">RANDBETWEEN(11,999)</f>
        <v>478</v>
      </c>
      <c r="F46" s="33">
        <v>20</v>
      </c>
      <c r="J46" s="21">
        <f t="shared" si="1"/>
        <v>42</v>
      </c>
      <c r="K46" s="22" t="str">
        <f ca="1">N46&amp;" x "&amp;O46&amp;" = ____"</f>
        <v>957 x 20 = ____</v>
      </c>
      <c r="L46" s="23"/>
      <c r="M46" s="29">
        <f ca="1">N46*O46</f>
        <v>19140</v>
      </c>
      <c r="N46" s="33">
        <f ca="1">RANDBETWEEN(11,999)</f>
        <v>957</v>
      </c>
      <c r="O46" s="33">
        <v>20</v>
      </c>
    </row>
    <row r="47" spans="1:15" s="4" customFormat="1" ht="27" x14ac:dyDescent="0.5">
      <c r="A47" s="21">
        <f t="shared" si="0"/>
        <v>43</v>
      </c>
      <c r="B47" s="22" t="str">
        <f ca="1">E47&amp;" x "&amp;F47&amp;" = ____"</f>
        <v>10 x 9 = ____</v>
      </c>
      <c r="C47" s="23"/>
      <c r="D47" s="29">
        <f ca="1">E47*F47</f>
        <v>90</v>
      </c>
      <c r="E47" s="33">
        <f ca="1">RANDBETWEEN(1,10)</f>
        <v>10</v>
      </c>
      <c r="F47" s="33">
        <f ca="1">RANDBETWEEN(6,9)</f>
        <v>9</v>
      </c>
      <c r="J47" s="21">
        <f t="shared" si="1"/>
        <v>43</v>
      </c>
      <c r="K47" s="22" t="str">
        <f ca="1">N47&amp;" x "&amp;O47&amp;" = ____"</f>
        <v>6 x 7 = ____</v>
      </c>
      <c r="L47" s="23"/>
      <c r="M47" s="29">
        <f ca="1">N47*O47</f>
        <v>42</v>
      </c>
      <c r="N47" s="33">
        <f ca="1">RANDBETWEEN(1,10)</f>
        <v>6</v>
      </c>
      <c r="O47" s="33">
        <f ca="1">RANDBETWEEN(6,9)</f>
        <v>7</v>
      </c>
    </row>
    <row r="48" spans="1:15" s="4" customFormat="1" ht="27" x14ac:dyDescent="0.5">
      <c r="A48" s="21">
        <f t="shared" si="0"/>
        <v>44</v>
      </c>
      <c r="B48" s="22" t="str">
        <f ca="1">E48&amp;" + "&amp;F48&amp;" = ____"</f>
        <v>860 + 9 = ____</v>
      </c>
      <c r="C48" s="23"/>
      <c r="D48" s="29">
        <f ca="1">E48+F48</f>
        <v>869</v>
      </c>
      <c r="E48" s="33">
        <f ca="1">RANDBETWEEN(124,990)</f>
        <v>860</v>
      </c>
      <c r="F48" s="33">
        <v>9</v>
      </c>
      <c r="J48" s="21">
        <f t="shared" si="1"/>
        <v>44</v>
      </c>
      <c r="K48" s="22" t="str">
        <f ca="1">N48&amp;" + "&amp;O48&amp;" = ____"</f>
        <v>934 + 9 = ____</v>
      </c>
      <c r="L48" s="23"/>
      <c r="M48" s="29">
        <f ca="1">N48+O48</f>
        <v>943</v>
      </c>
      <c r="N48" s="33">
        <f ca="1">RANDBETWEEN(124,990)</f>
        <v>934</v>
      </c>
      <c r="O48" s="33">
        <v>9</v>
      </c>
    </row>
    <row r="49" spans="1:18" s="4" customFormat="1" ht="27" x14ac:dyDescent="0.5">
      <c r="A49" s="21">
        <f t="shared" si="0"/>
        <v>45</v>
      </c>
      <c r="B49" s="22" t="str">
        <f ca="1">E49&amp;" - "&amp;F49&amp;" = ____"</f>
        <v>226 - 9 = ____</v>
      </c>
      <c r="C49" s="23"/>
      <c r="D49" s="29">
        <f ca="1">E49-F49</f>
        <v>217</v>
      </c>
      <c r="E49" s="33">
        <f ca="1">RANDBETWEEN(124,999)</f>
        <v>226</v>
      </c>
      <c r="F49" s="33">
        <v>9</v>
      </c>
      <c r="J49" s="21">
        <f t="shared" si="1"/>
        <v>45</v>
      </c>
      <c r="K49" s="22" t="str">
        <f ca="1">N49&amp;" - "&amp;O49&amp;" = ____"</f>
        <v>442 - 9 = ____</v>
      </c>
      <c r="L49" s="23"/>
      <c r="M49" s="29">
        <f ca="1">N49-O49</f>
        <v>433</v>
      </c>
      <c r="N49" s="33">
        <f ca="1">RANDBETWEEN(124,999)</f>
        <v>442</v>
      </c>
      <c r="O49" s="33">
        <v>9</v>
      </c>
    </row>
    <row r="50" spans="1:18" s="4" customFormat="1" ht="27" x14ac:dyDescent="0.5">
      <c r="A50" s="21">
        <f t="shared" si="0"/>
        <v>46</v>
      </c>
      <c r="B50" s="22" t="str">
        <f ca="1">E50&amp;" + "&amp;F50&amp;" = ____"</f>
        <v>669 + 11 = ____</v>
      </c>
      <c r="C50" s="23"/>
      <c r="D50" s="29">
        <f ca="1">E50+F50</f>
        <v>680</v>
      </c>
      <c r="E50" s="33">
        <f ca="1">RANDBETWEEN(124,988)</f>
        <v>669</v>
      </c>
      <c r="F50" s="33">
        <v>11</v>
      </c>
      <c r="J50" s="21">
        <f t="shared" si="1"/>
        <v>46</v>
      </c>
      <c r="K50" s="22" t="str">
        <f ca="1">N50&amp;" + "&amp;O50&amp;" = ____"</f>
        <v>619 + 11 = ____</v>
      </c>
      <c r="L50" s="23"/>
      <c r="M50" s="29">
        <f ca="1">N50+O50</f>
        <v>630</v>
      </c>
      <c r="N50" s="33">
        <f ca="1">RANDBETWEEN(124,988)</f>
        <v>619</v>
      </c>
      <c r="O50" s="33">
        <v>11</v>
      </c>
    </row>
    <row r="51" spans="1:18" s="4" customFormat="1" ht="27" x14ac:dyDescent="0.5">
      <c r="A51" s="21">
        <f t="shared" si="0"/>
        <v>47</v>
      </c>
      <c r="B51" s="22" t="str">
        <f ca="1">E51&amp;" - "&amp;F51&amp;" = ____"</f>
        <v>909 - 11 = ____</v>
      </c>
      <c r="C51" s="23"/>
      <c r="D51" s="29">
        <f ca="1">E51-F51</f>
        <v>898</v>
      </c>
      <c r="E51" s="33">
        <f ca="1">RANDBETWEEN(124,999)</f>
        <v>909</v>
      </c>
      <c r="F51" s="33">
        <v>11</v>
      </c>
      <c r="J51" s="21">
        <f t="shared" si="1"/>
        <v>47</v>
      </c>
      <c r="K51" s="22" t="str">
        <f ca="1">N51&amp;" - "&amp;O51&amp;" = ____"</f>
        <v>817 - 11 = ____</v>
      </c>
      <c r="L51" s="23"/>
      <c r="M51" s="29">
        <f ca="1">N51-O51</f>
        <v>806</v>
      </c>
      <c r="N51" s="33">
        <f ca="1">RANDBETWEEN(124,999)</f>
        <v>817</v>
      </c>
      <c r="O51" s="33">
        <v>11</v>
      </c>
    </row>
    <row r="52" spans="1:18" s="4" customFormat="1" ht="27" x14ac:dyDescent="0.5">
      <c r="A52" s="21">
        <f t="shared" si="0"/>
        <v>48</v>
      </c>
      <c r="B52" s="22" t="str">
        <f ca="1">"Le double de "&amp;E52&amp;" est : ____"</f>
        <v>Le double de 20 est : ____</v>
      </c>
      <c r="C52" s="23"/>
      <c r="D52" s="29">
        <f ca="1">E52*2</f>
        <v>40</v>
      </c>
      <c r="E52" s="33">
        <f ca="1">RANDBETWEEN(11,49)</f>
        <v>20</v>
      </c>
      <c r="F52" s="33"/>
      <c r="J52" s="21">
        <f t="shared" si="1"/>
        <v>48</v>
      </c>
      <c r="K52" s="22" t="str">
        <f ca="1">"Le double de "&amp;N52&amp;" est : ____"</f>
        <v>Le double de 12 est : ____</v>
      </c>
      <c r="L52" s="23"/>
      <c r="M52" s="29">
        <f ca="1">N52*2</f>
        <v>24</v>
      </c>
      <c r="N52" s="33">
        <f ca="1">RANDBETWEEN(11,49)</f>
        <v>12</v>
      </c>
      <c r="O52" s="33"/>
    </row>
    <row r="53" spans="1:18" s="4" customFormat="1" ht="27" x14ac:dyDescent="0.5">
      <c r="A53" s="21">
        <f t="shared" si="0"/>
        <v>49</v>
      </c>
      <c r="B53" s="22" t="str">
        <f ca="1">E53&amp;" x "&amp;F53&amp;" = ____"</f>
        <v>328 x 20 = ____</v>
      </c>
      <c r="C53" s="23"/>
      <c r="D53" s="29">
        <f ca="1">E53*F53</f>
        <v>6560</v>
      </c>
      <c r="E53" s="33">
        <f ca="1">RANDBETWEEN(11,999)</f>
        <v>328</v>
      </c>
      <c r="F53" s="33">
        <v>20</v>
      </c>
      <c r="J53" s="21">
        <f t="shared" si="1"/>
        <v>49</v>
      </c>
      <c r="K53" s="22" t="str">
        <f ca="1">N53&amp;" x "&amp;O53&amp;" = ____"</f>
        <v>417 x 20 = ____</v>
      </c>
      <c r="L53" s="23"/>
      <c r="M53" s="29">
        <f ca="1">N53*O53</f>
        <v>8340</v>
      </c>
      <c r="N53" s="33">
        <f ca="1">RANDBETWEEN(11,999)</f>
        <v>417</v>
      </c>
      <c r="O53" s="33">
        <v>20</v>
      </c>
    </row>
    <row r="54" spans="1:18" ht="24" x14ac:dyDescent="0.45">
      <c r="A54" s="12"/>
      <c r="B54" s="13"/>
      <c r="C54" s="11"/>
      <c r="D54" s="30"/>
      <c r="E54" s="34"/>
      <c r="F54" s="34"/>
      <c r="G54" s="3"/>
      <c r="H54" s="3"/>
      <c r="I54" s="3"/>
      <c r="J54" s="12"/>
      <c r="K54" s="13"/>
      <c r="L54" s="11"/>
      <c r="M54" s="30"/>
      <c r="N54" s="34"/>
      <c r="O54" s="34"/>
      <c r="P54" s="3"/>
      <c r="Q54" s="3"/>
      <c r="R54" s="3"/>
    </row>
    <row r="55" spans="1:18" x14ac:dyDescent="0.4">
      <c r="A55" s="14"/>
      <c r="B55" s="15"/>
      <c r="C55" s="16"/>
      <c r="D55" s="31"/>
      <c r="J55" s="14"/>
      <c r="K55" s="15"/>
      <c r="L55" s="16"/>
      <c r="M55" s="31"/>
    </row>
    <row r="56" spans="1:18" x14ac:dyDescent="0.4">
      <c r="A56" s="14"/>
      <c r="B56" s="15"/>
      <c r="C56" s="16"/>
      <c r="D56" s="31"/>
      <c r="J56" s="14"/>
      <c r="K56" s="15"/>
      <c r="L56" s="16"/>
      <c r="M56" s="31"/>
    </row>
    <row r="57" spans="1:18" x14ac:dyDescent="0.4">
      <c r="A57" s="14"/>
      <c r="B57" s="15"/>
      <c r="C57" s="16"/>
      <c r="D57" s="31"/>
      <c r="J57" s="14"/>
      <c r="K57" s="15"/>
      <c r="L57" s="16"/>
      <c r="M57" s="31"/>
    </row>
    <row r="58" spans="1:18" x14ac:dyDescent="0.4">
      <c r="A58" s="14"/>
      <c r="B58" s="15"/>
      <c r="C58" s="16"/>
      <c r="D58" s="31"/>
      <c r="J58" s="14"/>
      <c r="K58" s="15"/>
      <c r="L58" s="16"/>
      <c r="M58" s="31"/>
    </row>
    <row r="59" spans="1:18" ht="20.25" thickBot="1" x14ac:dyDescent="0.45">
      <c r="A59" s="17"/>
      <c r="B59" s="18"/>
      <c r="C59" s="19"/>
      <c r="D59" s="32"/>
      <c r="J59" s="17"/>
      <c r="K59" s="18"/>
      <c r="L59" s="19"/>
      <c r="M59" s="32"/>
    </row>
    <row r="60" spans="1:18" ht="20.25" thickTop="1" x14ac:dyDescent="0.4"/>
  </sheetData>
  <mergeCells count="4">
    <mergeCell ref="A2:C2"/>
    <mergeCell ref="J2:L2"/>
    <mergeCell ref="A3:C3"/>
    <mergeCell ref="J3:L3"/>
  </mergeCells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52" orientation="portrait" r:id="rId1"/>
  <headerFooter>
    <oddFooter>&amp;R&amp;9http://laclassedejenny.eklablog.com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7"/>
  <sheetViews>
    <sheetView zoomScale="70" zoomScaleNormal="70" zoomScalePageLayoutView="30" workbookViewId="0">
      <selection activeCell="A28" sqref="A28:XFD28"/>
    </sheetView>
  </sheetViews>
  <sheetFormatPr baseColWidth="10" defaultRowHeight="19.5" x14ac:dyDescent="0.4"/>
  <cols>
    <col min="1" max="1" width="5.19921875" customWidth="1"/>
    <col min="2" max="2" width="24.09765625" customWidth="1"/>
    <col min="3" max="3" width="1.796875" customWidth="1"/>
    <col min="4" max="4" width="10.59765625" customWidth="1"/>
    <col min="5" max="8" width="10.59765625" hidden="1" customWidth="1"/>
    <col min="9" max="9" width="5" customWidth="1"/>
    <col min="10" max="10" width="5.19921875" customWidth="1"/>
    <col min="11" max="11" width="24.09765625" customWidth="1"/>
    <col min="12" max="12" width="1.796875" customWidth="1"/>
    <col min="13" max="13" width="10.59765625" customWidth="1"/>
    <col min="14" max="17" width="14.796875" hidden="1" customWidth="1"/>
    <col min="18" max="18" width="4.8984375" customWidth="1"/>
    <col min="19" max="19" width="5.19921875" customWidth="1"/>
    <col min="20" max="20" width="24.19921875" customWidth="1"/>
    <col min="21" max="21" width="1.796875" customWidth="1"/>
    <col min="22" max="22" width="10.59765625" customWidth="1"/>
    <col min="23" max="26" width="14.796875" hidden="1" customWidth="1"/>
    <col min="27" max="27" width="5" customWidth="1"/>
    <col min="28" max="28" width="5.19921875" customWidth="1"/>
    <col min="29" max="29" width="24.09765625" customWidth="1"/>
    <col min="30" max="30" width="1.796875" customWidth="1"/>
    <col min="31" max="31" width="10.59765625" customWidth="1"/>
    <col min="32" max="35" width="10.8984375" hidden="1" customWidth="1"/>
    <col min="36" max="36" width="5" customWidth="1"/>
  </cols>
  <sheetData>
    <row r="1" spans="1:35" ht="20.25" thickBot="1" x14ac:dyDescent="0.45">
      <c r="G1">
        <f ca="1">RAND()</f>
        <v>0.90540385333066298</v>
      </c>
      <c r="H1">
        <f ca="1">ROUND(+G1*1000,0)</f>
        <v>905</v>
      </c>
      <c r="P1">
        <f ca="1">RAND()</f>
        <v>0.69885715989385389</v>
      </c>
      <c r="Q1">
        <f ca="1">ROUND(+P1*1000,0)</f>
        <v>699</v>
      </c>
      <c r="Y1">
        <f ca="1">RAND()</f>
        <v>0.79384025052388041</v>
      </c>
      <c r="Z1">
        <f ca="1">ROUND(+Y1*1000,0)</f>
        <v>794</v>
      </c>
      <c r="AH1">
        <f ca="1">RAND()</f>
        <v>0.93118841573529598</v>
      </c>
      <c r="AI1">
        <f ca="1">ROUND(+AH1*1000,0)</f>
        <v>931</v>
      </c>
    </row>
    <row r="2" spans="1:35" s="1" customFormat="1" ht="52.5" customHeight="1" thickTop="1" thickBot="1" x14ac:dyDescent="0.45">
      <c r="A2" s="98" t="str">
        <f ca="1">"Entraînement                                                    Ceinture bleue (série "&amp;H1&amp;")"</f>
        <v>Entraînement                                                    Ceinture bleue (série 905)</v>
      </c>
      <c r="B2" s="99"/>
      <c r="C2" s="100"/>
      <c r="D2" s="44" t="s">
        <v>0</v>
      </c>
      <c r="J2" s="98" t="str">
        <f ca="1">"Entraînement                                                    Ceinture bleue (série "&amp;Q1&amp;")"</f>
        <v>Entraînement                                                    Ceinture bleue (série 699)</v>
      </c>
      <c r="K2" s="99"/>
      <c r="L2" s="100"/>
      <c r="M2" s="44" t="s">
        <v>0</v>
      </c>
      <c r="S2" s="98" t="str">
        <f ca="1">"Entraînement                                                    Ceinture bleue (série "&amp;Z1&amp;")"</f>
        <v>Entraînement                                                    Ceinture bleue (série 794)</v>
      </c>
      <c r="T2" s="99"/>
      <c r="U2" s="100"/>
      <c r="V2" s="44" t="s">
        <v>0</v>
      </c>
      <c r="AB2" s="98" t="str">
        <f ca="1">"Entraînement                                                    Ceinture bleue (série "&amp;AI1&amp;")"</f>
        <v>Entraînement                                                    Ceinture bleue (série 931)</v>
      </c>
      <c r="AC2" s="99"/>
      <c r="AD2" s="100"/>
      <c r="AE2" s="44" t="s">
        <v>0</v>
      </c>
    </row>
    <row r="3" spans="1:35" s="1" customFormat="1" ht="52.5" customHeight="1" thickTop="1" thickBot="1" x14ac:dyDescent="0.45">
      <c r="A3" s="95" t="s">
        <v>30</v>
      </c>
      <c r="B3" s="96"/>
      <c r="C3" s="97"/>
      <c r="D3" s="45" t="str">
        <f ca="1">"série "&amp;H1&amp;""</f>
        <v>série 905</v>
      </c>
      <c r="J3" s="95" t="s">
        <v>33</v>
      </c>
      <c r="K3" s="96"/>
      <c r="L3" s="97"/>
      <c r="M3" s="45" t="str">
        <f ca="1">"série "&amp;Q1&amp;""</f>
        <v>série 699</v>
      </c>
      <c r="S3" s="95" t="s">
        <v>34</v>
      </c>
      <c r="T3" s="96"/>
      <c r="U3" s="97"/>
      <c r="V3" s="45" t="str">
        <f ca="1">"série "&amp;Z1&amp;""</f>
        <v>série 794</v>
      </c>
      <c r="AB3" s="95" t="s">
        <v>55</v>
      </c>
      <c r="AC3" s="96"/>
      <c r="AD3" s="97"/>
      <c r="AE3" s="45" t="str">
        <f ca="1">"série "&amp;AI1&amp;""</f>
        <v>série 931</v>
      </c>
    </row>
    <row r="4" spans="1:35" s="1" customFormat="1" ht="21.75" thickTop="1" x14ac:dyDescent="0.4">
      <c r="A4" s="46"/>
      <c r="B4" s="47"/>
      <c r="C4" s="48"/>
      <c r="D4" s="49"/>
      <c r="J4" s="46"/>
      <c r="K4" s="47"/>
      <c r="L4" s="48"/>
      <c r="M4" s="49"/>
      <c r="S4" s="46"/>
      <c r="T4" s="47"/>
      <c r="U4" s="48"/>
      <c r="V4" s="49"/>
      <c r="AB4" s="46"/>
      <c r="AC4" s="47"/>
      <c r="AD4" s="48"/>
      <c r="AE4" s="49"/>
    </row>
    <row r="5" spans="1:35" s="1" customFormat="1" ht="21" x14ac:dyDescent="0.4">
      <c r="A5" s="50">
        <v>1</v>
      </c>
      <c r="B5" s="51" t="str">
        <f ca="1">E5&amp;" + "&amp;F5&amp;" = ____"</f>
        <v>697 + 50 = ____</v>
      </c>
      <c r="C5" s="52"/>
      <c r="D5" s="67">
        <f ca="1">E5+F5</f>
        <v>747</v>
      </c>
      <c r="E5" s="68">
        <f ca="1">RANDBETWEEN(124,949)</f>
        <v>697</v>
      </c>
      <c r="F5" s="68">
        <v>50</v>
      </c>
      <c r="J5" s="50">
        <v>1</v>
      </c>
      <c r="K5" s="51" t="str">
        <f t="shared" ref="K5:K24" ca="1" si="0">N5&amp;" + "&amp;O5&amp;" = ____"</f>
        <v>193 + 99 = ____</v>
      </c>
      <c r="L5" s="52"/>
      <c r="M5" s="67">
        <f t="shared" ref="M5:M24" ca="1" si="1">N5+O5</f>
        <v>292</v>
      </c>
      <c r="N5" s="68">
        <f t="shared" ref="N5:N24" ca="1" si="2">RANDBETWEEN(124,900)</f>
        <v>193</v>
      </c>
      <c r="O5" s="68">
        <v>99</v>
      </c>
      <c r="S5" s="50">
        <v>1</v>
      </c>
      <c r="T5" s="51" t="str">
        <f t="shared" ref="T5:T24" ca="1" si="3">W5&amp;" + "&amp;X5&amp;" = ____"</f>
        <v>729 + 101 = ____</v>
      </c>
      <c r="U5" s="52"/>
      <c r="V5" s="67">
        <f t="shared" ref="V5:V24" ca="1" si="4">W5+X5</f>
        <v>830</v>
      </c>
      <c r="W5" s="68">
        <f t="shared" ref="W5:W24" ca="1" si="5">RANDBETWEEN(124,898)</f>
        <v>729</v>
      </c>
      <c r="X5" s="68">
        <v>101</v>
      </c>
      <c r="AB5" s="50">
        <v>1</v>
      </c>
      <c r="AC5" s="51" t="str">
        <f ca="1">AF5&amp;" x "&amp;AG5&amp;" = ____"</f>
        <v>52 x 4 = ____</v>
      </c>
      <c r="AD5" s="52"/>
      <c r="AE5" s="92">
        <f ca="1">AF5*AG5</f>
        <v>208</v>
      </c>
      <c r="AF5" s="68">
        <f ca="1">RANDBETWEEN(12,99)</f>
        <v>52</v>
      </c>
      <c r="AG5" s="68">
        <v>4</v>
      </c>
    </row>
    <row r="6" spans="1:35" s="1" customFormat="1" ht="21" x14ac:dyDescent="0.4">
      <c r="A6" s="50">
        <f>A5+1</f>
        <v>2</v>
      </c>
      <c r="B6" s="51" t="str">
        <f t="shared" ref="B6:B24" ca="1" si="6">E6&amp;" + "&amp;F6&amp;" = ____"</f>
        <v>720 + 50 = ____</v>
      </c>
      <c r="C6" s="52"/>
      <c r="D6" s="67">
        <f t="shared" ref="D6:D24" ca="1" si="7">E6+F6</f>
        <v>770</v>
      </c>
      <c r="E6" s="68">
        <f t="shared" ref="E6:E24" ca="1" si="8">RANDBETWEEN(124,949)</f>
        <v>720</v>
      </c>
      <c r="F6" s="68">
        <v>50</v>
      </c>
      <c r="J6" s="50">
        <f>J5+1</f>
        <v>2</v>
      </c>
      <c r="K6" s="51" t="str">
        <f t="shared" ca="1" si="0"/>
        <v>808 + 99 = ____</v>
      </c>
      <c r="L6" s="52"/>
      <c r="M6" s="67">
        <f t="shared" ca="1" si="1"/>
        <v>907</v>
      </c>
      <c r="N6" s="68">
        <f t="shared" ca="1" si="2"/>
        <v>808</v>
      </c>
      <c r="O6" s="68">
        <v>99</v>
      </c>
      <c r="S6" s="50">
        <f>S5+1</f>
        <v>2</v>
      </c>
      <c r="T6" s="51" t="str">
        <f t="shared" ca="1" si="3"/>
        <v>226 + 101 = ____</v>
      </c>
      <c r="U6" s="52"/>
      <c r="V6" s="67">
        <f t="shared" ca="1" si="4"/>
        <v>327</v>
      </c>
      <c r="W6" s="68">
        <f t="shared" ca="1" si="5"/>
        <v>226</v>
      </c>
      <c r="X6" s="68">
        <v>101</v>
      </c>
      <c r="AB6" s="50">
        <f>AB5+1</f>
        <v>2</v>
      </c>
      <c r="AC6" s="51" t="str">
        <f t="shared" ref="AC6:AC24" ca="1" si="9">AF6&amp;" x "&amp;AG6&amp;" = ____"</f>
        <v>58 x 4 = ____</v>
      </c>
      <c r="AD6" s="52"/>
      <c r="AE6" s="92">
        <f t="shared" ref="AE6:AE24" ca="1" si="10">AF6*AG6</f>
        <v>232</v>
      </c>
      <c r="AF6" s="68">
        <f t="shared" ref="AF6:AF24" ca="1" si="11">RANDBETWEEN(12,99)</f>
        <v>58</v>
      </c>
      <c r="AG6" s="68">
        <v>4</v>
      </c>
    </row>
    <row r="7" spans="1:35" s="1" customFormat="1" ht="21" x14ac:dyDescent="0.4">
      <c r="A7" s="50">
        <f>A6+1</f>
        <v>3</v>
      </c>
      <c r="B7" s="51" t="str">
        <f t="shared" ca="1" si="6"/>
        <v>195 + 50 = ____</v>
      </c>
      <c r="C7" s="52"/>
      <c r="D7" s="67">
        <f t="shared" ca="1" si="7"/>
        <v>245</v>
      </c>
      <c r="E7" s="68">
        <f t="shared" ca="1" si="8"/>
        <v>195</v>
      </c>
      <c r="F7" s="68">
        <v>50</v>
      </c>
      <c r="J7" s="50">
        <f>J6+1</f>
        <v>3</v>
      </c>
      <c r="K7" s="51" t="str">
        <f t="shared" ca="1" si="0"/>
        <v>622 + 99 = ____</v>
      </c>
      <c r="L7" s="52"/>
      <c r="M7" s="67">
        <f t="shared" ca="1" si="1"/>
        <v>721</v>
      </c>
      <c r="N7" s="68">
        <f t="shared" ca="1" si="2"/>
        <v>622</v>
      </c>
      <c r="O7" s="68">
        <v>99</v>
      </c>
      <c r="S7" s="50">
        <f>S6+1</f>
        <v>3</v>
      </c>
      <c r="T7" s="51" t="str">
        <f t="shared" ca="1" si="3"/>
        <v>546 + 101 = ____</v>
      </c>
      <c r="U7" s="52"/>
      <c r="V7" s="67">
        <f t="shared" ca="1" si="4"/>
        <v>647</v>
      </c>
      <c r="W7" s="68">
        <f t="shared" ca="1" si="5"/>
        <v>546</v>
      </c>
      <c r="X7" s="68">
        <v>101</v>
      </c>
      <c r="AB7" s="50">
        <f>AB6+1</f>
        <v>3</v>
      </c>
      <c r="AC7" s="51" t="str">
        <f t="shared" ca="1" si="9"/>
        <v>67 x 4 = ____</v>
      </c>
      <c r="AD7" s="52"/>
      <c r="AE7" s="92">
        <f t="shared" ca="1" si="10"/>
        <v>268</v>
      </c>
      <c r="AF7" s="68">
        <f t="shared" ca="1" si="11"/>
        <v>67</v>
      </c>
      <c r="AG7" s="68">
        <v>4</v>
      </c>
    </row>
    <row r="8" spans="1:35" s="1" customFormat="1" ht="21" x14ac:dyDescent="0.4">
      <c r="A8" s="50">
        <f t="shared" ref="A8:A24" si="12">A7+1</f>
        <v>4</v>
      </c>
      <c r="B8" s="51" t="str">
        <f t="shared" ca="1" si="6"/>
        <v>730 + 50 = ____</v>
      </c>
      <c r="C8" s="52"/>
      <c r="D8" s="67">
        <f t="shared" ca="1" si="7"/>
        <v>780</v>
      </c>
      <c r="E8" s="68">
        <f t="shared" ca="1" si="8"/>
        <v>730</v>
      </c>
      <c r="F8" s="68">
        <v>50</v>
      </c>
      <c r="J8" s="50">
        <f t="shared" ref="J8:J24" si="13">J7+1</f>
        <v>4</v>
      </c>
      <c r="K8" s="51" t="str">
        <f t="shared" ca="1" si="0"/>
        <v>280 + 99 = ____</v>
      </c>
      <c r="L8" s="52"/>
      <c r="M8" s="67">
        <f t="shared" ca="1" si="1"/>
        <v>379</v>
      </c>
      <c r="N8" s="68">
        <f t="shared" ca="1" si="2"/>
        <v>280</v>
      </c>
      <c r="O8" s="68">
        <v>99</v>
      </c>
      <c r="S8" s="50">
        <f t="shared" ref="S8:S24" si="14">S7+1</f>
        <v>4</v>
      </c>
      <c r="T8" s="51" t="str">
        <f t="shared" ca="1" si="3"/>
        <v>733 + 101 = ____</v>
      </c>
      <c r="U8" s="52"/>
      <c r="V8" s="67">
        <f t="shared" ca="1" si="4"/>
        <v>834</v>
      </c>
      <c r="W8" s="68">
        <f t="shared" ca="1" si="5"/>
        <v>733</v>
      </c>
      <c r="X8" s="68">
        <v>101</v>
      </c>
      <c r="AB8" s="50">
        <f t="shared" ref="AB8:AB24" si="15">AB7+1</f>
        <v>4</v>
      </c>
      <c r="AC8" s="51" t="str">
        <f t="shared" ca="1" si="9"/>
        <v>19 x 4 = ____</v>
      </c>
      <c r="AD8" s="52"/>
      <c r="AE8" s="92">
        <f t="shared" ca="1" si="10"/>
        <v>76</v>
      </c>
      <c r="AF8" s="68">
        <f t="shared" ca="1" si="11"/>
        <v>19</v>
      </c>
      <c r="AG8" s="68">
        <v>4</v>
      </c>
    </row>
    <row r="9" spans="1:35" s="1" customFormat="1" ht="21" x14ac:dyDescent="0.4">
      <c r="A9" s="50">
        <f t="shared" si="12"/>
        <v>5</v>
      </c>
      <c r="B9" s="51" t="str">
        <f t="shared" ca="1" si="6"/>
        <v>771 + 50 = ____</v>
      </c>
      <c r="C9" s="52"/>
      <c r="D9" s="67">
        <f t="shared" ca="1" si="7"/>
        <v>821</v>
      </c>
      <c r="E9" s="68">
        <f t="shared" ca="1" si="8"/>
        <v>771</v>
      </c>
      <c r="F9" s="68">
        <v>50</v>
      </c>
      <c r="J9" s="50">
        <f t="shared" si="13"/>
        <v>5</v>
      </c>
      <c r="K9" s="51" t="str">
        <f t="shared" ca="1" si="0"/>
        <v>214 + 99 = ____</v>
      </c>
      <c r="L9" s="52"/>
      <c r="M9" s="67">
        <f t="shared" ca="1" si="1"/>
        <v>313</v>
      </c>
      <c r="N9" s="68">
        <f t="shared" ca="1" si="2"/>
        <v>214</v>
      </c>
      <c r="O9" s="68">
        <v>99</v>
      </c>
      <c r="S9" s="50">
        <f t="shared" si="14"/>
        <v>5</v>
      </c>
      <c r="T9" s="51" t="str">
        <f t="shared" ca="1" si="3"/>
        <v>609 + 101 = ____</v>
      </c>
      <c r="U9" s="52"/>
      <c r="V9" s="67">
        <f t="shared" ca="1" si="4"/>
        <v>710</v>
      </c>
      <c r="W9" s="68">
        <f t="shared" ca="1" si="5"/>
        <v>609</v>
      </c>
      <c r="X9" s="68">
        <v>101</v>
      </c>
      <c r="AB9" s="50">
        <f t="shared" si="15"/>
        <v>5</v>
      </c>
      <c r="AC9" s="51" t="str">
        <f t="shared" ca="1" si="9"/>
        <v>47 x 4 = ____</v>
      </c>
      <c r="AD9" s="52"/>
      <c r="AE9" s="92">
        <f t="shared" ca="1" si="10"/>
        <v>188</v>
      </c>
      <c r="AF9" s="68">
        <f t="shared" ca="1" si="11"/>
        <v>47</v>
      </c>
      <c r="AG9" s="68">
        <v>4</v>
      </c>
    </row>
    <row r="10" spans="1:35" s="1" customFormat="1" ht="21" x14ac:dyDescent="0.4">
      <c r="A10" s="50">
        <f t="shared" si="12"/>
        <v>6</v>
      </c>
      <c r="B10" s="51" t="str">
        <f t="shared" ca="1" si="6"/>
        <v>223 + 50 = ____</v>
      </c>
      <c r="C10" s="52"/>
      <c r="D10" s="67">
        <f t="shared" ca="1" si="7"/>
        <v>273</v>
      </c>
      <c r="E10" s="68">
        <f t="shared" ca="1" si="8"/>
        <v>223</v>
      </c>
      <c r="F10" s="68">
        <v>50</v>
      </c>
      <c r="J10" s="50">
        <f t="shared" si="13"/>
        <v>6</v>
      </c>
      <c r="K10" s="51" t="str">
        <f t="shared" ca="1" si="0"/>
        <v>840 + 99 = ____</v>
      </c>
      <c r="L10" s="52"/>
      <c r="M10" s="67">
        <f t="shared" ca="1" si="1"/>
        <v>939</v>
      </c>
      <c r="N10" s="68">
        <f t="shared" ca="1" si="2"/>
        <v>840</v>
      </c>
      <c r="O10" s="68">
        <v>99</v>
      </c>
      <c r="S10" s="50">
        <f t="shared" si="14"/>
        <v>6</v>
      </c>
      <c r="T10" s="51" t="str">
        <f t="shared" ca="1" si="3"/>
        <v>455 + 101 = ____</v>
      </c>
      <c r="U10" s="52"/>
      <c r="V10" s="67">
        <f t="shared" ca="1" si="4"/>
        <v>556</v>
      </c>
      <c r="W10" s="68">
        <f t="shared" ca="1" si="5"/>
        <v>455</v>
      </c>
      <c r="X10" s="68">
        <v>101</v>
      </c>
      <c r="AB10" s="50">
        <f t="shared" si="15"/>
        <v>6</v>
      </c>
      <c r="AC10" s="51" t="str">
        <f t="shared" ca="1" si="9"/>
        <v>52 x 4 = ____</v>
      </c>
      <c r="AD10" s="52"/>
      <c r="AE10" s="92">
        <f t="shared" ca="1" si="10"/>
        <v>208</v>
      </c>
      <c r="AF10" s="68">
        <f t="shared" ca="1" si="11"/>
        <v>52</v>
      </c>
      <c r="AG10" s="68">
        <v>4</v>
      </c>
      <c r="AH10" s="68">
        <f ca="1">RANDBETWEEN(0,9)</f>
        <v>0</v>
      </c>
    </row>
    <row r="11" spans="1:35" s="1" customFormat="1" ht="21" x14ac:dyDescent="0.4">
      <c r="A11" s="50">
        <f t="shared" si="12"/>
        <v>7</v>
      </c>
      <c r="B11" s="51" t="str">
        <f t="shared" ca="1" si="6"/>
        <v>526 + 50 = ____</v>
      </c>
      <c r="C11" s="52"/>
      <c r="D11" s="67">
        <f t="shared" ca="1" si="7"/>
        <v>576</v>
      </c>
      <c r="E11" s="68">
        <f t="shared" ca="1" si="8"/>
        <v>526</v>
      </c>
      <c r="F11" s="68">
        <v>50</v>
      </c>
      <c r="J11" s="50">
        <f t="shared" si="13"/>
        <v>7</v>
      </c>
      <c r="K11" s="51" t="str">
        <f t="shared" ca="1" si="0"/>
        <v>876 + 99 = ____</v>
      </c>
      <c r="L11" s="52"/>
      <c r="M11" s="67">
        <f t="shared" ca="1" si="1"/>
        <v>975</v>
      </c>
      <c r="N11" s="68">
        <f t="shared" ca="1" si="2"/>
        <v>876</v>
      </c>
      <c r="O11" s="68">
        <v>99</v>
      </c>
      <c r="S11" s="50">
        <f t="shared" si="14"/>
        <v>7</v>
      </c>
      <c r="T11" s="51" t="str">
        <f t="shared" ca="1" si="3"/>
        <v>682 + 101 = ____</v>
      </c>
      <c r="U11" s="52"/>
      <c r="V11" s="67">
        <f t="shared" ca="1" si="4"/>
        <v>783</v>
      </c>
      <c r="W11" s="68">
        <f t="shared" ca="1" si="5"/>
        <v>682</v>
      </c>
      <c r="X11" s="68">
        <v>101</v>
      </c>
      <c r="AB11" s="50">
        <f t="shared" si="15"/>
        <v>7</v>
      </c>
      <c r="AC11" s="51" t="str">
        <f t="shared" ca="1" si="9"/>
        <v>72 x 4 = ____</v>
      </c>
      <c r="AD11" s="52"/>
      <c r="AE11" s="92">
        <f t="shared" ca="1" si="10"/>
        <v>288</v>
      </c>
      <c r="AF11" s="68">
        <f t="shared" ca="1" si="11"/>
        <v>72</v>
      </c>
      <c r="AG11" s="68">
        <v>4</v>
      </c>
    </row>
    <row r="12" spans="1:35" s="1" customFormat="1" ht="21" x14ac:dyDescent="0.4">
      <c r="A12" s="50">
        <f t="shared" si="12"/>
        <v>8</v>
      </c>
      <c r="B12" s="51" t="str">
        <f t="shared" ca="1" si="6"/>
        <v>363 + 50 = ____</v>
      </c>
      <c r="C12" s="52"/>
      <c r="D12" s="67">
        <f t="shared" ca="1" si="7"/>
        <v>413</v>
      </c>
      <c r="E12" s="68">
        <f t="shared" ca="1" si="8"/>
        <v>363</v>
      </c>
      <c r="F12" s="68">
        <v>50</v>
      </c>
      <c r="J12" s="50">
        <f t="shared" si="13"/>
        <v>8</v>
      </c>
      <c r="K12" s="51" t="str">
        <f t="shared" ca="1" si="0"/>
        <v>543 + 99 = ____</v>
      </c>
      <c r="L12" s="52"/>
      <c r="M12" s="67">
        <f t="shared" ca="1" si="1"/>
        <v>642</v>
      </c>
      <c r="N12" s="68">
        <f t="shared" ca="1" si="2"/>
        <v>543</v>
      </c>
      <c r="O12" s="68">
        <v>99</v>
      </c>
      <c r="S12" s="50">
        <f t="shared" si="14"/>
        <v>8</v>
      </c>
      <c r="T12" s="51" t="str">
        <f t="shared" ca="1" si="3"/>
        <v>489 + 101 = ____</v>
      </c>
      <c r="U12" s="52"/>
      <c r="V12" s="67">
        <f t="shared" ca="1" si="4"/>
        <v>590</v>
      </c>
      <c r="W12" s="68">
        <f t="shared" ca="1" si="5"/>
        <v>489</v>
      </c>
      <c r="X12" s="68">
        <v>101</v>
      </c>
      <c r="AB12" s="50">
        <f t="shared" si="15"/>
        <v>8</v>
      </c>
      <c r="AC12" s="51" t="str">
        <f t="shared" ca="1" si="9"/>
        <v>22 x 4 = ____</v>
      </c>
      <c r="AD12" s="52"/>
      <c r="AE12" s="92">
        <f t="shared" ca="1" si="10"/>
        <v>88</v>
      </c>
      <c r="AF12" s="68">
        <f t="shared" ca="1" si="11"/>
        <v>22</v>
      </c>
      <c r="AG12" s="68">
        <v>4</v>
      </c>
    </row>
    <row r="13" spans="1:35" s="1" customFormat="1" ht="21" x14ac:dyDescent="0.4">
      <c r="A13" s="50">
        <f t="shared" si="12"/>
        <v>9</v>
      </c>
      <c r="B13" s="51" t="str">
        <f t="shared" ca="1" si="6"/>
        <v>711 + 50 = ____</v>
      </c>
      <c r="C13" s="52"/>
      <c r="D13" s="67">
        <f t="shared" ca="1" si="7"/>
        <v>761</v>
      </c>
      <c r="E13" s="68">
        <f t="shared" ca="1" si="8"/>
        <v>711</v>
      </c>
      <c r="F13" s="68">
        <v>50</v>
      </c>
      <c r="J13" s="50">
        <f t="shared" si="13"/>
        <v>9</v>
      </c>
      <c r="K13" s="51" t="str">
        <f t="shared" ca="1" si="0"/>
        <v>235 + 99 = ____</v>
      </c>
      <c r="L13" s="52"/>
      <c r="M13" s="67">
        <f t="shared" ca="1" si="1"/>
        <v>334</v>
      </c>
      <c r="N13" s="68">
        <f t="shared" ca="1" si="2"/>
        <v>235</v>
      </c>
      <c r="O13" s="68">
        <v>99</v>
      </c>
      <c r="S13" s="50">
        <f t="shared" si="14"/>
        <v>9</v>
      </c>
      <c r="T13" s="51" t="str">
        <f t="shared" ca="1" si="3"/>
        <v>648 + 101 = ____</v>
      </c>
      <c r="U13" s="52"/>
      <c r="V13" s="67">
        <f t="shared" ca="1" si="4"/>
        <v>749</v>
      </c>
      <c r="W13" s="68">
        <f t="shared" ca="1" si="5"/>
        <v>648</v>
      </c>
      <c r="X13" s="68">
        <v>101</v>
      </c>
      <c r="AB13" s="50">
        <f t="shared" si="15"/>
        <v>9</v>
      </c>
      <c r="AC13" s="51" t="str">
        <f t="shared" ca="1" si="9"/>
        <v>73 x 4 = ____</v>
      </c>
      <c r="AD13" s="52"/>
      <c r="AE13" s="92">
        <f t="shared" ca="1" si="10"/>
        <v>292</v>
      </c>
      <c r="AF13" s="68">
        <f t="shared" ca="1" si="11"/>
        <v>73</v>
      </c>
      <c r="AG13" s="68">
        <v>4</v>
      </c>
    </row>
    <row r="14" spans="1:35" s="1" customFormat="1" ht="21" x14ac:dyDescent="0.4">
      <c r="A14" s="50">
        <f t="shared" si="12"/>
        <v>10</v>
      </c>
      <c r="B14" s="51" t="str">
        <f t="shared" ca="1" si="6"/>
        <v>347 + 50 = ____</v>
      </c>
      <c r="C14" s="52"/>
      <c r="D14" s="67">
        <f t="shared" ca="1" si="7"/>
        <v>397</v>
      </c>
      <c r="E14" s="68">
        <f t="shared" ca="1" si="8"/>
        <v>347</v>
      </c>
      <c r="F14" s="68">
        <v>50</v>
      </c>
      <c r="J14" s="50">
        <f t="shared" si="13"/>
        <v>10</v>
      </c>
      <c r="K14" s="51" t="str">
        <f t="shared" ca="1" si="0"/>
        <v>431 + 99 = ____</v>
      </c>
      <c r="L14" s="52"/>
      <c r="M14" s="67">
        <f t="shared" ca="1" si="1"/>
        <v>530</v>
      </c>
      <c r="N14" s="68">
        <f t="shared" ca="1" si="2"/>
        <v>431</v>
      </c>
      <c r="O14" s="68">
        <v>99</v>
      </c>
      <c r="S14" s="50">
        <f t="shared" si="14"/>
        <v>10</v>
      </c>
      <c r="T14" s="51" t="str">
        <f t="shared" ca="1" si="3"/>
        <v>320 + 101 = ____</v>
      </c>
      <c r="U14" s="52"/>
      <c r="V14" s="67">
        <f t="shared" ca="1" si="4"/>
        <v>421</v>
      </c>
      <c r="W14" s="68">
        <f t="shared" ca="1" si="5"/>
        <v>320</v>
      </c>
      <c r="X14" s="68">
        <v>101</v>
      </c>
      <c r="AB14" s="50">
        <f t="shared" si="15"/>
        <v>10</v>
      </c>
      <c r="AC14" s="51" t="str">
        <f t="shared" ca="1" si="9"/>
        <v>89 x 4 = ____</v>
      </c>
      <c r="AD14" s="52"/>
      <c r="AE14" s="92">
        <f t="shared" ca="1" si="10"/>
        <v>356</v>
      </c>
      <c r="AF14" s="68">
        <f t="shared" ca="1" si="11"/>
        <v>89</v>
      </c>
      <c r="AG14" s="68">
        <v>4</v>
      </c>
    </row>
    <row r="15" spans="1:35" s="1" customFormat="1" ht="21" x14ac:dyDescent="0.4">
      <c r="A15" s="50">
        <f t="shared" si="12"/>
        <v>11</v>
      </c>
      <c r="B15" s="51" t="str">
        <f t="shared" ca="1" si="6"/>
        <v>791 + 50 = ____</v>
      </c>
      <c r="C15" s="52"/>
      <c r="D15" s="67">
        <f t="shared" ca="1" si="7"/>
        <v>841</v>
      </c>
      <c r="E15" s="68">
        <f t="shared" ca="1" si="8"/>
        <v>791</v>
      </c>
      <c r="F15" s="68">
        <v>50</v>
      </c>
      <c r="J15" s="50">
        <f t="shared" si="13"/>
        <v>11</v>
      </c>
      <c r="K15" s="51" t="str">
        <f t="shared" ca="1" si="0"/>
        <v>476 + 99 = ____</v>
      </c>
      <c r="L15" s="52"/>
      <c r="M15" s="67">
        <f t="shared" ca="1" si="1"/>
        <v>575</v>
      </c>
      <c r="N15" s="68">
        <f t="shared" ca="1" si="2"/>
        <v>476</v>
      </c>
      <c r="O15" s="68">
        <v>99</v>
      </c>
      <c r="S15" s="50">
        <f t="shared" si="14"/>
        <v>11</v>
      </c>
      <c r="T15" s="51" t="str">
        <f t="shared" ca="1" si="3"/>
        <v>857 + 101 = ____</v>
      </c>
      <c r="U15" s="52"/>
      <c r="V15" s="67">
        <f t="shared" ca="1" si="4"/>
        <v>958</v>
      </c>
      <c r="W15" s="68">
        <f t="shared" ca="1" si="5"/>
        <v>857</v>
      </c>
      <c r="X15" s="68">
        <v>101</v>
      </c>
      <c r="AB15" s="50">
        <f t="shared" si="15"/>
        <v>11</v>
      </c>
      <c r="AC15" s="51" t="str">
        <f t="shared" ca="1" si="9"/>
        <v>15 x 4 = ____</v>
      </c>
      <c r="AD15" s="52"/>
      <c r="AE15" s="92">
        <f t="shared" ca="1" si="10"/>
        <v>60</v>
      </c>
      <c r="AF15" s="68">
        <f t="shared" ca="1" si="11"/>
        <v>15</v>
      </c>
      <c r="AG15" s="68">
        <v>4</v>
      </c>
    </row>
    <row r="16" spans="1:35" s="1" customFormat="1" ht="21" x14ac:dyDescent="0.4">
      <c r="A16" s="50">
        <f t="shared" si="12"/>
        <v>12</v>
      </c>
      <c r="B16" s="51" t="str">
        <f t="shared" ca="1" si="6"/>
        <v>623 + 50 = ____</v>
      </c>
      <c r="C16" s="52"/>
      <c r="D16" s="67">
        <f t="shared" ca="1" si="7"/>
        <v>673</v>
      </c>
      <c r="E16" s="68">
        <f t="shared" ca="1" si="8"/>
        <v>623</v>
      </c>
      <c r="F16" s="68">
        <v>50</v>
      </c>
      <c r="J16" s="50">
        <f t="shared" si="13"/>
        <v>12</v>
      </c>
      <c r="K16" s="51" t="str">
        <f t="shared" ca="1" si="0"/>
        <v>522 + 99 = ____</v>
      </c>
      <c r="L16" s="52"/>
      <c r="M16" s="67">
        <f t="shared" ca="1" si="1"/>
        <v>621</v>
      </c>
      <c r="N16" s="68">
        <f t="shared" ca="1" si="2"/>
        <v>522</v>
      </c>
      <c r="O16" s="68">
        <v>99</v>
      </c>
      <c r="S16" s="50">
        <f t="shared" si="14"/>
        <v>12</v>
      </c>
      <c r="T16" s="51" t="str">
        <f t="shared" ca="1" si="3"/>
        <v>221 + 101 = ____</v>
      </c>
      <c r="U16" s="52"/>
      <c r="V16" s="67">
        <f t="shared" ca="1" si="4"/>
        <v>322</v>
      </c>
      <c r="W16" s="68">
        <f t="shared" ca="1" si="5"/>
        <v>221</v>
      </c>
      <c r="X16" s="68">
        <v>101</v>
      </c>
      <c r="AB16" s="50">
        <f t="shared" si="15"/>
        <v>12</v>
      </c>
      <c r="AC16" s="51" t="str">
        <f t="shared" ca="1" si="9"/>
        <v>41 x 4 = ____</v>
      </c>
      <c r="AD16" s="52"/>
      <c r="AE16" s="92">
        <f t="shared" ca="1" si="10"/>
        <v>164</v>
      </c>
      <c r="AF16" s="68">
        <f t="shared" ca="1" si="11"/>
        <v>41</v>
      </c>
      <c r="AG16" s="68">
        <v>4</v>
      </c>
    </row>
    <row r="17" spans="1:37" s="1" customFormat="1" ht="21" x14ac:dyDescent="0.4">
      <c r="A17" s="50">
        <f t="shared" si="12"/>
        <v>13</v>
      </c>
      <c r="B17" s="51" t="str">
        <f t="shared" ca="1" si="6"/>
        <v>923 + 50 = ____</v>
      </c>
      <c r="C17" s="52"/>
      <c r="D17" s="67">
        <f t="shared" ca="1" si="7"/>
        <v>973</v>
      </c>
      <c r="E17" s="68">
        <f t="shared" ca="1" si="8"/>
        <v>923</v>
      </c>
      <c r="F17" s="68">
        <v>50</v>
      </c>
      <c r="J17" s="50">
        <f t="shared" si="13"/>
        <v>13</v>
      </c>
      <c r="K17" s="51" t="str">
        <f t="shared" ca="1" si="0"/>
        <v>514 + 99 = ____</v>
      </c>
      <c r="L17" s="52"/>
      <c r="M17" s="67">
        <f t="shared" ca="1" si="1"/>
        <v>613</v>
      </c>
      <c r="N17" s="68">
        <f t="shared" ca="1" si="2"/>
        <v>514</v>
      </c>
      <c r="O17" s="68">
        <v>99</v>
      </c>
      <c r="S17" s="50">
        <f t="shared" si="14"/>
        <v>13</v>
      </c>
      <c r="T17" s="51" t="str">
        <f t="shared" ca="1" si="3"/>
        <v>258 + 101 = ____</v>
      </c>
      <c r="U17" s="52"/>
      <c r="V17" s="67">
        <f t="shared" ca="1" si="4"/>
        <v>359</v>
      </c>
      <c r="W17" s="68">
        <f t="shared" ca="1" si="5"/>
        <v>258</v>
      </c>
      <c r="X17" s="68">
        <v>101</v>
      </c>
      <c r="AB17" s="50">
        <f t="shared" si="15"/>
        <v>13</v>
      </c>
      <c r="AC17" s="51" t="str">
        <f t="shared" ca="1" si="9"/>
        <v>45 x 4 = ____</v>
      </c>
      <c r="AD17" s="52"/>
      <c r="AE17" s="92">
        <f t="shared" ca="1" si="10"/>
        <v>180</v>
      </c>
      <c r="AF17" s="68">
        <f t="shared" ca="1" si="11"/>
        <v>45</v>
      </c>
      <c r="AG17" s="68">
        <v>4</v>
      </c>
    </row>
    <row r="18" spans="1:37" s="1" customFormat="1" ht="21" x14ac:dyDescent="0.4">
      <c r="A18" s="50">
        <f t="shared" si="12"/>
        <v>14</v>
      </c>
      <c r="B18" s="51" t="str">
        <f t="shared" ca="1" si="6"/>
        <v>557 + 50 = ____</v>
      </c>
      <c r="C18" s="52"/>
      <c r="D18" s="67">
        <f t="shared" ca="1" si="7"/>
        <v>607</v>
      </c>
      <c r="E18" s="68">
        <f t="shared" ca="1" si="8"/>
        <v>557</v>
      </c>
      <c r="F18" s="68">
        <v>50</v>
      </c>
      <c r="J18" s="50">
        <f t="shared" si="13"/>
        <v>14</v>
      </c>
      <c r="K18" s="51" t="str">
        <f t="shared" ca="1" si="0"/>
        <v>447 + 99 = ____</v>
      </c>
      <c r="L18" s="52"/>
      <c r="M18" s="67">
        <f t="shared" ca="1" si="1"/>
        <v>546</v>
      </c>
      <c r="N18" s="68">
        <f t="shared" ca="1" si="2"/>
        <v>447</v>
      </c>
      <c r="O18" s="68">
        <v>99</v>
      </c>
      <c r="S18" s="50">
        <f t="shared" si="14"/>
        <v>14</v>
      </c>
      <c r="T18" s="51" t="str">
        <f t="shared" ca="1" si="3"/>
        <v>448 + 101 = ____</v>
      </c>
      <c r="U18" s="52"/>
      <c r="V18" s="67">
        <f t="shared" ca="1" si="4"/>
        <v>549</v>
      </c>
      <c r="W18" s="68">
        <f t="shared" ca="1" si="5"/>
        <v>448</v>
      </c>
      <c r="X18" s="68">
        <v>101</v>
      </c>
      <c r="AB18" s="50">
        <f t="shared" si="15"/>
        <v>14</v>
      </c>
      <c r="AC18" s="51" t="str">
        <f t="shared" ca="1" si="9"/>
        <v>18 x 4 = ____</v>
      </c>
      <c r="AD18" s="52"/>
      <c r="AE18" s="92">
        <f t="shared" ca="1" si="10"/>
        <v>72</v>
      </c>
      <c r="AF18" s="68">
        <f t="shared" ca="1" si="11"/>
        <v>18</v>
      </c>
      <c r="AG18" s="68">
        <v>4</v>
      </c>
    </row>
    <row r="19" spans="1:37" s="1" customFormat="1" ht="21" x14ac:dyDescent="0.4">
      <c r="A19" s="50">
        <f t="shared" si="12"/>
        <v>15</v>
      </c>
      <c r="B19" s="51" t="str">
        <f t="shared" ca="1" si="6"/>
        <v>862 + 50 = ____</v>
      </c>
      <c r="C19" s="52"/>
      <c r="D19" s="67">
        <f t="shared" ca="1" si="7"/>
        <v>912</v>
      </c>
      <c r="E19" s="68">
        <f t="shared" ca="1" si="8"/>
        <v>862</v>
      </c>
      <c r="F19" s="68">
        <v>50</v>
      </c>
      <c r="J19" s="50">
        <f t="shared" si="13"/>
        <v>15</v>
      </c>
      <c r="K19" s="51" t="str">
        <f t="shared" ca="1" si="0"/>
        <v>305 + 99 = ____</v>
      </c>
      <c r="L19" s="52"/>
      <c r="M19" s="67">
        <f t="shared" ca="1" si="1"/>
        <v>404</v>
      </c>
      <c r="N19" s="68">
        <f t="shared" ca="1" si="2"/>
        <v>305</v>
      </c>
      <c r="O19" s="68">
        <v>99</v>
      </c>
      <c r="S19" s="50">
        <f t="shared" si="14"/>
        <v>15</v>
      </c>
      <c r="T19" s="51" t="str">
        <f t="shared" ca="1" si="3"/>
        <v>454 + 101 = ____</v>
      </c>
      <c r="U19" s="52"/>
      <c r="V19" s="67">
        <f t="shared" ca="1" si="4"/>
        <v>555</v>
      </c>
      <c r="W19" s="68">
        <f t="shared" ca="1" si="5"/>
        <v>454</v>
      </c>
      <c r="X19" s="68">
        <v>101</v>
      </c>
      <c r="AB19" s="50">
        <f t="shared" si="15"/>
        <v>15</v>
      </c>
      <c r="AC19" s="51" t="str">
        <f t="shared" ca="1" si="9"/>
        <v>75 x 4 = ____</v>
      </c>
      <c r="AD19" s="52"/>
      <c r="AE19" s="92">
        <f t="shared" ca="1" si="10"/>
        <v>300</v>
      </c>
      <c r="AF19" s="68">
        <f t="shared" ca="1" si="11"/>
        <v>75</v>
      </c>
      <c r="AG19" s="68">
        <v>4</v>
      </c>
    </row>
    <row r="20" spans="1:37" s="1" customFormat="1" ht="21" x14ac:dyDescent="0.4">
      <c r="A20" s="50">
        <f t="shared" si="12"/>
        <v>16</v>
      </c>
      <c r="B20" s="51" t="str">
        <f t="shared" ca="1" si="6"/>
        <v>513 + 50 = ____</v>
      </c>
      <c r="C20" s="52"/>
      <c r="D20" s="67">
        <f t="shared" ca="1" si="7"/>
        <v>563</v>
      </c>
      <c r="E20" s="68">
        <f t="shared" ca="1" si="8"/>
        <v>513</v>
      </c>
      <c r="F20" s="68">
        <v>50</v>
      </c>
      <c r="J20" s="50">
        <f t="shared" si="13"/>
        <v>16</v>
      </c>
      <c r="K20" s="51" t="str">
        <f t="shared" ca="1" si="0"/>
        <v>563 + 99 = ____</v>
      </c>
      <c r="L20" s="52"/>
      <c r="M20" s="67">
        <f t="shared" ca="1" si="1"/>
        <v>662</v>
      </c>
      <c r="N20" s="68">
        <f t="shared" ca="1" si="2"/>
        <v>563</v>
      </c>
      <c r="O20" s="68">
        <v>99</v>
      </c>
      <c r="S20" s="50">
        <f t="shared" si="14"/>
        <v>16</v>
      </c>
      <c r="T20" s="51" t="str">
        <f t="shared" ca="1" si="3"/>
        <v>434 + 101 = ____</v>
      </c>
      <c r="U20" s="52"/>
      <c r="V20" s="67">
        <f t="shared" ca="1" si="4"/>
        <v>535</v>
      </c>
      <c r="W20" s="68">
        <f t="shared" ca="1" si="5"/>
        <v>434</v>
      </c>
      <c r="X20" s="68">
        <v>101</v>
      </c>
      <c r="AB20" s="50">
        <f t="shared" si="15"/>
        <v>16</v>
      </c>
      <c r="AC20" s="51" t="str">
        <f t="shared" ca="1" si="9"/>
        <v>24 x 4 = ____</v>
      </c>
      <c r="AD20" s="52"/>
      <c r="AE20" s="92">
        <f t="shared" ca="1" si="10"/>
        <v>96</v>
      </c>
      <c r="AF20" s="68">
        <f t="shared" ca="1" si="11"/>
        <v>24</v>
      </c>
      <c r="AG20" s="68">
        <v>4</v>
      </c>
    </row>
    <row r="21" spans="1:37" s="1" customFormat="1" ht="21" x14ac:dyDescent="0.4">
      <c r="A21" s="50">
        <f t="shared" si="12"/>
        <v>17</v>
      </c>
      <c r="B21" s="51" t="str">
        <f t="shared" ca="1" si="6"/>
        <v>223 + 50 = ____</v>
      </c>
      <c r="C21" s="52"/>
      <c r="D21" s="67">
        <f t="shared" ca="1" si="7"/>
        <v>273</v>
      </c>
      <c r="E21" s="68">
        <f t="shared" ca="1" si="8"/>
        <v>223</v>
      </c>
      <c r="F21" s="68">
        <v>50</v>
      </c>
      <c r="J21" s="50">
        <f t="shared" si="13"/>
        <v>17</v>
      </c>
      <c r="K21" s="51" t="str">
        <f t="shared" ca="1" si="0"/>
        <v>648 + 99 = ____</v>
      </c>
      <c r="L21" s="52"/>
      <c r="M21" s="67">
        <f t="shared" ca="1" si="1"/>
        <v>747</v>
      </c>
      <c r="N21" s="68">
        <f t="shared" ca="1" si="2"/>
        <v>648</v>
      </c>
      <c r="O21" s="68">
        <v>99</v>
      </c>
      <c r="S21" s="50">
        <f t="shared" si="14"/>
        <v>17</v>
      </c>
      <c r="T21" s="51" t="str">
        <f t="shared" ca="1" si="3"/>
        <v>449 + 101 = ____</v>
      </c>
      <c r="U21" s="52"/>
      <c r="V21" s="67">
        <f t="shared" ca="1" si="4"/>
        <v>550</v>
      </c>
      <c r="W21" s="68">
        <f t="shared" ca="1" si="5"/>
        <v>449</v>
      </c>
      <c r="X21" s="68">
        <v>101</v>
      </c>
      <c r="AB21" s="50">
        <f t="shared" si="15"/>
        <v>17</v>
      </c>
      <c r="AC21" s="51" t="str">
        <f t="shared" ca="1" si="9"/>
        <v>42 x 4 = ____</v>
      </c>
      <c r="AD21" s="52"/>
      <c r="AE21" s="92">
        <f t="shared" ca="1" si="10"/>
        <v>168</v>
      </c>
      <c r="AF21" s="68">
        <f t="shared" ca="1" si="11"/>
        <v>42</v>
      </c>
      <c r="AG21" s="68">
        <v>4</v>
      </c>
    </row>
    <row r="22" spans="1:37" s="1" customFormat="1" ht="21" x14ac:dyDescent="0.4">
      <c r="A22" s="50">
        <f t="shared" si="12"/>
        <v>18</v>
      </c>
      <c r="B22" s="51" t="str">
        <f t="shared" ca="1" si="6"/>
        <v>137 + 50 = ____</v>
      </c>
      <c r="C22" s="52"/>
      <c r="D22" s="67">
        <f t="shared" ca="1" si="7"/>
        <v>187</v>
      </c>
      <c r="E22" s="68">
        <f t="shared" ca="1" si="8"/>
        <v>137</v>
      </c>
      <c r="F22" s="68">
        <v>50</v>
      </c>
      <c r="J22" s="50">
        <f t="shared" si="13"/>
        <v>18</v>
      </c>
      <c r="K22" s="51" t="str">
        <f t="shared" ca="1" si="0"/>
        <v>294 + 99 = ____</v>
      </c>
      <c r="L22" s="52"/>
      <c r="M22" s="67">
        <f t="shared" ca="1" si="1"/>
        <v>393</v>
      </c>
      <c r="N22" s="68">
        <f t="shared" ca="1" si="2"/>
        <v>294</v>
      </c>
      <c r="O22" s="68">
        <v>99</v>
      </c>
      <c r="S22" s="50">
        <f t="shared" si="14"/>
        <v>18</v>
      </c>
      <c r="T22" s="51" t="str">
        <f t="shared" ca="1" si="3"/>
        <v>444 + 101 = ____</v>
      </c>
      <c r="U22" s="52"/>
      <c r="V22" s="67">
        <f t="shared" ca="1" si="4"/>
        <v>545</v>
      </c>
      <c r="W22" s="68">
        <f t="shared" ca="1" si="5"/>
        <v>444</v>
      </c>
      <c r="X22" s="68">
        <v>101</v>
      </c>
      <c r="AB22" s="50">
        <f t="shared" si="15"/>
        <v>18</v>
      </c>
      <c r="AC22" s="51" t="str">
        <f t="shared" ca="1" si="9"/>
        <v>24 x 4 = ____</v>
      </c>
      <c r="AD22" s="52"/>
      <c r="AE22" s="92">
        <f t="shared" ca="1" si="10"/>
        <v>96</v>
      </c>
      <c r="AF22" s="68">
        <f t="shared" ca="1" si="11"/>
        <v>24</v>
      </c>
      <c r="AG22" s="68">
        <v>4</v>
      </c>
    </row>
    <row r="23" spans="1:37" s="1" customFormat="1" ht="21" x14ac:dyDescent="0.4">
      <c r="A23" s="50">
        <f t="shared" si="12"/>
        <v>19</v>
      </c>
      <c r="B23" s="51" t="str">
        <f t="shared" ca="1" si="6"/>
        <v>625 + 50 = ____</v>
      </c>
      <c r="C23" s="52"/>
      <c r="D23" s="67">
        <f t="shared" ca="1" si="7"/>
        <v>675</v>
      </c>
      <c r="E23" s="68">
        <f t="shared" ca="1" si="8"/>
        <v>625</v>
      </c>
      <c r="F23" s="68">
        <v>50</v>
      </c>
      <c r="J23" s="50">
        <f t="shared" si="13"/>
        <v>19</v>
      </c>
      <c r="K23" s="51" t="str">
        <f t="shared" ca="1" si="0"/>
        <v>894 + 99 = ____</v>
      </c>
      <c r="L23" s="52"/>
      <c r="M23" s="67">
        <f t="shared" ca="1" si="1"/>
        <v>993</v>
      </c>
      <c r="N23" s="68">
        <f t="shared" ca="1" si="2"/>
        <v>894</v>
      </c>
      <c r="O23" s="68">
        <v>99</v>
      </c>
      <c r="S23" s="50">
        <f t="shared" si="14"/>
        <v>19</v>
      </c>
      <c r="T23" s="51" t="str">
        <f t="shared" ca="1" si="3"/>
        <v>466 + 101 = ____</v>
      </c>
      <c r="U23" s="52"/>
      <c r="V23" s="67">
        <f t="shared" ca="1" si="4"/>
        <v>567</v>
      </c>
      <c r="W23" s="68">
        <f t="shared" ca="1" si="5"/>
        <v>466</v>
      </c>
      <c r="X23" s="68">
        <v>101</v>
      </c>
      <c r="AB23" s="50">
        <f t="shared" si="15"/>
        <v>19</v>
      </c>
      <c r="AC23" s="51" t="str">
        <f t="shared" ca="1" si="9"/>
        <v>14 x 4 = ____</v>
      </c>
      <c r="AD23" s="52"/>
      <c r="AE23" s="92">
        <f t="shared" ca="1" si="10"/>
        <v>56</v>
      </c>
      <c r="AF23" s="68">
        <f t="shared" ca="1" si="11"/>
        <v>14</v>
      </c>
      <c r="AG23" s="68">
        <v>4</v>
      </c>
    </row>
    <row r="24" spans="1:37" s="1" customFormat="1" ht="21" x14ac:dyDescent="0.4">
      <c r="A24" s="50">
        <f t="shared" si="12"/>
        <v>20</v>
      </c>
      <c r="B24" s="51" t="str">
        <f t="shared" ca="1" si="6"/>
        <v>308 + 50 = ____</v>
      </c>
      <c r="C24" s="52"/>
      <c r="D24" s="67">
        <f t="shared" ca="1" si="7"/>
        <v>358</v>
      </c>
      <c r="E24" s="68">
        <f t="shared" ca="1" si="8"/>
        <v>308</v>
      </c>
      <c r="F24" s="68">
        <v>50</v>
      </c>
      <c r="J24" s="50">
        <f t="shared" si="13"/>
        <v>20</v>
      </c>
      <c r="K24" s="51" t="str">
        <f t="shared" ca="1" si="0"/>
        <v>785 + 99 = ____</v>
      </c>
      <c r="L24" s="52"/>
      <c r="M24" s="67">
        <f t="shared" ca="1" si="1"/>
        <v>884</v>
      </c>
      <c r="N24" s="68">
        <f t="shared" ca="1" si="2"/>
        <v>785</v>
      </c>
      <c r="O24" s="68">
        <v>99</v>
      </c>
      <c r="S24" s="50">
        <f t="shared" si="14"/>
        <v>20</v>
      </c>
      <c r="T24" s="51" t="str">
        <f t="shared" ca="1" si="3"/>
        <v>815 + 101 = ____</v>
      </c>
      <c r="U24" s="52"/>
      <c r="V24" s="67">
        <f t="shared" ca="1" si="4"/>
        <v>916</v>
      </c>
      <c r="W24" s="68">
        <f t="shared" ca="1" si="5"/>
        <v>815</v>
      </c>
      <c r="X24" s="68">
        <v>101</v>
      </c>
      <c r="AB24" s="50">
        <f t="shared" si="15"/>
        <v>20</v>
      </c>
      <c r="AC24" s="51" t="str">
        <f t="shared" ca="1" si="9"/>
        <v>29 x 4 = ____</v>
      </c>
      <c r="AD24" s="52"/>
      <c r="AE24" s="92">
        <f t="shared" ca="1" si="10"/>
        <v>116</v>
      </c>
      <c r="AF24" s="68">
        <f t="shared" ca="1" si="11"/>
        <v>29</v>
      </c>
      <c r="AG24" s="68">
        <v>4</v>
      </c>
    </row>
    <row r="25" spans="1:37" s="1" customFormat="1" ht="7.5" customHeight="1" thickBot="1" x14ac:dyDescent="0.45">
      <c r="A25" s="54"/>
      <c r="B25" s="55"/>
      <c r="C25" s="52"/>
      <c r="D25" s="52"/>
      <c r="J25" s="54"/>
      <c r="K25" s="55"/>
      <c r="L25" s="52"/>
      <c r="M25" s="52"/>
      <c r="S25" s="54"/>
      <c r="T25" s="55"/>
      <c r="U25" s="52"/>
      <c r="V25" s="52"/>
      <c r="AB25" s="54"/>
      <c r="AC25" s="55"/>
      <c r="AD25" s="52"/>
      <c r="AE25" s="52"/>
    </row>
    <row r="26" spans="1:37" s="1" customFormat="1" ht="30" customHeight="1" thickBot="1" x14ac:dyDescent="0.45">
      <c r="A26" s="54"/>
      <c r="B26" s="56" t="s">
        <v>9</v>
      </c>
      <c r="C26" s="52"/>
      <c r="D26" s="52"/>
      <c r="J26" s="54"/>
      <c r="K26" s="56" t="s">
        <v>9</v>
      </c>
      <c r="L26" s="52"/>
      <c r="M26" s="52"/>
      <c r="S26" s="54"/>
      <c r="T26" s="56" t="s">
        <v>9</v>
      </c>
      <c r="U26" s="52"/>
      <c r="V26" s="52"/>
      <c r="AB26" s="54"/>
      <c r="AC26" s="56" t="s">
        <v>9</v>
      </c>
      <c r="AD26" s="52"/>
      <c r="AE26" s="52"/>
    </row>
    <row r="27" spans="1:37" s="1" customFormat="1" ht="7.5" customHeight="1" thickBot="1" x14ac:dyDescent="0.45">
      <c r="A27" s="57"/>
      <c r="B27" s="58"/>
      <c r="C27" s="59"/>
      <c r="D27" s="59"/>
      <c r="J27" s="57"/>
      <c r="K27" s="58"/>
      <c r="L27" s="59"/>
      <c r="M27" s="59"/>
      <c r="S27" s="57"/>
      <c r="T27" s="58"/>
      <c r="U27" s="59"/>
      <c r="V27" s="59"/>
      <c r="AB27" s="57"/>
      <c r="AC27" s="58"/>
      <c r="AD27" s="59"/>
      <c r="AE27" s="59"/>
    </row>
    <row r="28" spans="1:37" s="1" customFormat="1" ht="36" customHeight="1" thickTop="1" thickBot="1" x14ac:dyDescent="0.45">
      <c r="G28" s="1">
        <f ca="1">RAND()</f>
        <v>0.29233752389100731</v>
      </c>
      <c r="H28" s="1">
        <f ca="1">ROUND(+G28*1000,0)</f>
        <v>292</v>
      </c>
      <c r="P28" s="1">
        <f ca="1">RAND()</f>
        <v>0.33036448108189875</v>
      </c>
      <c r="Q28" s="1">
        <f ca="1">ROUND(+P28*1000,0)</f>
        <v>330</v>
      </c>
      <c r="Y28" s="1">
        <f ca="1">RAND()</f>
        <v>4.2131214182761556E-2</v>
      </c>
      <c r="Z28" s="1">
        <f ca="1">ROUND(+Y28*1000,0)</f>
        <v>42</v>
      </c>
      <c r="AB28" s="61"/>
      <c r="AC28" s="61"/>
      <c r="AD28" s="61"/>
      <c r="AE28" s="61"/>
      <c r="AF28" s="61"/>
      <c r="AG28" s="61"/>
      <c r="AH28" s="61"/>
      <c r="AI28" s="61"/>
      <c r="AJ28" s="61"/>
      <c r="AK28" s="61"/>
    </row>
    <row r="29" spans="1:37" s="1" customFormat="1" ht="52.5" customHeight="1" thickTop="1" thickBot="1" x14ac:dyDescent="0.45">
      <c r="A29" s="98" t="str">
        <f ca="1">"Entraînement                                                    Ceinture bleue (série "&amp;H28&amp;")"</f>
        <v>Entraînement                                                    Ceinture bleue (série 292)</v>
      </c>
      <c r="B29" s="99"/>
      <c r="C29" s="100"/>
      <c r="D29" s="44" t="s">
        <v>0</v>
      </c>
      <c r="J29" s="98" t="str">
        <f ca="1">"Entraînement                                                    Ceinture bleue (série "&amp;Q28&amp;")"</f>
        <v>Entraînement                                                    Ceinture bleue (série 330)</v>
      </c>
      <c r="K29" s="99"/>
      <c r="L29" s="100"/>
      <c r="M29" s="44" t="s">
        <v>0</v>
      </c>
      <c r="S29" s="98" t="str">
        <f ca="1">"Entraînement                                                    Ceinture bleue (série "&amp;Z28&amp;")"</f>
        <v>Entraînement                                                    Ceinture bleue (série 42)</v>
      </c>
      <c r="T29" s="99"/>
      <c r="U29" s="100"/>
      <c r="V29" s="44" t="s">
        <v>0</v>
      </c>
      <c r="AB29" s="101"/>
      <c r="AC29" s="101"/>
      <c r="AD29" s="101"/>
      <c r="AE29" s="60"/>
      <c r="AF29" s="61"/>
      <c r="AG29" s="61"/>
      <c r="AH29" s="61"/>
      <c r="AI29" s="61"/>
      <c r="AJ29" s="61"/>
      <c r="AK29" s="61"/>
    </row>
    <row r="30" spans="1:37" s="1" customFormat="1" ht="52.5" customHeight="1" thickTop="1" thickBot="1" x14ac:dyDescent="0.45">
      <c r="A30" s="95" t="s">
        <v>31</v>
      </c>
      <c r="B30" s="96"/>
      <c r="C30" s="97"/>
      <c r="D30" s="45" t="str">
        <f ca="1">"série "&amp;H28&amp;""</f>
        <v>série 292</v>
      </c>
      <c r="J30" s="95" t="s">
        <v>32</v>
      </c>
      <c r="K30" s="96"/>
      <c r="L30" s="97"/>
      <c r="M30" s="45" t="str">
        <f ca="1">"série "&amp;Q28&amp;""</f>
        <v>série 330</v>
      </c>
      <c r="S30" s="95" t="s">
        <v>35</v>
      </c>
      <c r="T30" s="96"/>
      <c r="U30" s="97"/>
      <c r="V30" s="45" t="str">
        <f ca="1">"série "&amp;Z28&amp;""</f>
        <v>série 42</v>
      </c>
      <c r="AB30" s="101"/>
      <c r="AC30" s="101"/>
      <c r="AD30" s="101"/>
      <c r="AE30" s="62"/>
      <c r="AF30" s="61"/>
      <c r="AG30" s="61"/>
      <c r="AH30" s="61"/>
      <c r="AI30" s="61"/>
      <c r="AJ30" s="61"/>
      <c r="AK30" s="61"/>
    </row>
    <row r="31" spans="1:37" s="1" customFormat="1" ht="21.75" thickTop="1" x14ac:dyDescent="0.4">
      <c r="A31" s="46"/>
      <c r="B31" s="47"/>
      <c r="C31" s="48"/>
      <c r="D31" s="49"/>
      <c r="J31" s="46"/>
      <c r="K31" s="47"/>
      <c r="L31" s="48"/>
      <c r="M31" s="49"/>
      <c r="S31" s="46"/>
      <c r="T31" s="47"/>
      <c r="U31" s="48"/>
      <c r="V31" s="49"/>
      <c r="AB31" s="61"/>
      <c r="AC31" s="61"/>
      <c r="AD31" s="61"/>
      <c r="AE31" s="63"/>
      <c r="AF31" s="61"/>
      <c r="AG31" s="61"/>
      <c r="AH31" s="61"/>
      <c r="AI31" s="61"/>
      <c r="AJ31" s="61"/>
      <c r="AK31" s="61"/>
    </row>
    <row r="32" spans="1:37" s="1" customFormat="1" ht="21" x14ac:dyDescent="0.4">
      <c r="A32" s="50">
        <v>1</v>
      </c>
      <c r="B32" s="51" t="str">
        <f t="shared" ref="B32:B51" ca="1" si="16">E32&amp;" - "&amp;F32&amp;" = ____"</f>
        <v>654 - 50 = ____</v>
      </c>
      <c r="C32" s="52"/>
      <c r="D32" s="67">
        <f t="shared" ref="D32:D51" ca="1" si="17">E32-F32</f>
        <v>604</v>
      </c>
      <c r="E32" s="68">
        <f t="shared" ref="E32:E51" ca="1" si="18">RANDBETWEEN(124,999)</f>
        <v>654</v>
      </c>
      <c r="F32" s="68">
        <v>50</v>
      </c>
      <c r="J32" s="50">
        <v>1</v>
      </c>
      <c r="K32" s="51" t="str">
        <f t="shared" ref="K32:K51" ca="1" si="19">N32&amp;" - "&amp;O32&amp;" = ____"</f>
        <v>697 - 99 = ____</v>
      </c>
      <c r="L32" s="52"/>
      <c r="M32" s="67">
        <f t="shared" ref="M32:M51" ca="1" si="20">N32-O32</f>
        <v>598</v>
      </c>
      <c r="N32" s="68">
        <f t="shared" ref="N32:N51" ca="1" si="21">RANDBETWEEN(124,999)</f>
        <v>697</v>
      </c>
      <c r="O32" s="68">
        <v>99</v>
      </c>
      <c r="S32" s="50">
        <v>1</v>
      </c>
      <c r="T32" s="51" t="str">
        <f t="shared" ref="T32:T51" ca="1" si="22">W32&amp;" - "&amp;X32&amp;" = ____"</f>
        <v>377 - 101 = ____</v>
      </c>
      <c r="U32" s="52"/>
      <c r="V32" s="67">
        <f t="shared" ref="V32:V51" ca="1" si="23">W32-X32</f>
        <v>276</v>
      </c>
      <c r="W32" s="68">
        <f t="shared" ref="W32:W51" ca="1" si="24">RANDBETWEEN(124,999)</f>
        <v>377</v>
      </c>
      <c r="X32" s="68">
        <v>101</v>
      </c>
      <c r="AB32" s="64"/>
      <c r="AC32" s="65"/>
      <c r="AD32" s="61"/>
      <c r="AE32" s="138"/>
      <c r="AF32" s="139"/>
      <c r="AG32" s="139"/>
      <c r="AH32" s="61"/>
      <c r="AI32" s="61"/>
      <c r="AJ32" s="61"/>
      <c r="AK32" s="61"/>
    </row>
    <row r="33" spans="1:37" s="1" customFormat="1" ht="21" x14ac:dyDescent="0.4">
      <c r="A33" s="50">
        <f>A32+1</f>
        <v>2</v>
      </c>
      <c r="B33" s="51" t="str">
        <f t="shared" ca="1" si="16"/>
        <v>599 - 50 = ____</v>
      </c>
      <c r="C33" s="52"/>
      <c r="D33" s="67">
        <f t="shared" ca="1" si="17"/>
        <v>549</v>
      </c>
      <c r="E33" s="68">
        <f t="shared" ca="1" si="18"/>
        <v>599</v>
      </c>
      <c r="F33" s="68">
        <v>50</v>
      </c>
      <c r="J33" s="50">
        <f>J32+1</f>
        <v>2</v>
      </c>
      <c r="K33" s="51" t="str">
        <f t="shared" ca="1" si="19"/>
        <v>642 - 99 = ____</v>
      </c>
      <c r="L33" s="52"/>
      <c r="M33" s="67">
        <f t="shared" ca="1" si="20"/>
        <v>543</v>
      </c>
      <c r="N33" s="68">
        <f t="shared" ca="1" si="21"/>
        <v>642</v>
      </c>
      <c r="O33" s="68">
        <v>99</v>
      </c>
      <c r="S33" s="50">
        <f>S32+1</f>
        <v>2</v>
      </c>
      <c r="T33" s="51" t="str">
        <f t="shared" ca="1" si="22"/>
        <v>285 - 101 = ____</v>
      </c>
      <c r="U33" s="52"/>
      <c r="V33" s="67">
        <f t="shared" ca="1" si="23"/>
        <v>184</v>
      </c>
      <c r="W33" s="68">
        <f t="shared" ca="1" si="24"/>
        <v>285</v>
      </c>
      <c r="X33" s="68">
        <v>101</v>
      </c>
      <c r="AB33" s="64"/>
      <c r="AC33" s="65"/>
      <c r="AD33" s="61"/>
      <c r="AE33" s="138"/>
      <c r="AF33" s="139"/>
      <c r="AG33" s="139"/>
      <c r="AH33" s="61"/>
      <c r="AI33" s="61"/>
      <c r="AJ33" s="61"/>
      <c r="AK33" s="61"/>
    </row>
    <row r="34" spans="1:37" s="1" customFormat="1" ht="21" x14ac:dyDescent="0.4">
      <c r="A34" s="50">
        <f>A33+1</f>
        <v>3</v>
      </c>
      <c r="B34" s="51" t="str">
        <f t="shared" ca="1" si="16"/>
        <v>363 - 50 = ____</v>
      </c>
      <c r="C34" s="52"/>
      <c r="D34" s="67">
        <f t="shared" ca="1" si="17"/>
        <v>313</v>
      </c>
      <c r="E34" s="68">
        <f t="shared" ca="1" si="18"/>
        <v>363</v>
      </c>
      <c r="F34" s="68">
        <v>50</v>
      </c>
      <c r="J34" s="50">
        <f>J33+1</f>
        <v>3</v>
      </c>
      <c r="K34" s="51" t="str">
        <f t="shared" ca="1" si="19"/>
        <v>129 - 99 = ____</v>
      </c>
      <c r="L34" s="52"/>
      <c r="M34" s="67">
        <f t="shared" ca="1" si="20"/>
        <v>30</v>
      </c>
      <c r="N34" s="68">
        <f t="shared" ca="1" si="21"/>
        <v>129</v>
      </c>
      <c r="O34" s="68">
        <v>99</v>
      </c>
      <c r="S34" s="50">
        <f>S33+1</f>
        <v>3</v>
      </c>
      <c r="T34" s="51" t="str">
        <f t="shared" ca="1" si="22"/>
        <v>701 - 101 = ____</v>
      </c>
      <c r="U34" s="52"/>
      <c r="V34" s="67">
        <f t="shared" ca="1" si="23"/>
        <v>600</v>
      </c>
      <c r="W34" s="68">
        <f t="shared" ca="1" si="24"/>
        <v>701</v>
      </c>
      <c r="X34" s="68">
        <v>101</v>
      </c>
      <c r="AB34" s="64"/>
      <c r="AC34" s="65"/>
      <c r="AD34" s="61"/>
      <c r="AE34" s="138"/>
      <c r="AF34" s="139"/>
      <c r="AG34" s="139"/>
      <c r="AH34" s="61"/>
      <c r="AI34" s="61"/>
      <c r="AJ34" s="61"/>
      <c r="AK34" s="61"/>
    </row>
    <row r="35" spans="1:37" s="1" customFormat="1" ht="21" x14ac:dyDescent="0.4">
      <c r="A35" s="50">
        <f t="shared" ref="A35:A51" si="25">A34+1</f>
        <v>4</v>
      </c>
      <c r="B35" s="51" t="str">
        <f t="shared" ca="1" si="16"/>
        <v>150 - 50 = ____</v>
      </c>
      <c r="C35" s="52"/>
      <c r="D35" s="67">
        <f t="shared" ca="1" si="17"/>
        <v>100</v>
      </c>
      <c r="E35" s="68">
        <f t="shared" ca="1" si="18"/>
        <v>150</v>
      </c>
      <c r="F35" s="68">
        <v>50</v>
      </c>
      <c r="J35" s="50">
        <f t="shared" ref="J35:J51" si="26">J34+1</f>
        <v>4</v>
      </c>
      <c r="K35" s="51" t="str">
        <f t="shared" ca="1" si="19"/>
        <v>790 - 99 = ____</v>
      </c>
      <c r="L35" s="52"/>
      <c r="M35" s="67">
        <f t="shared" ca="1" si="20"/>
        <v>691</v>
      </c>
      <c r="N35" s="68">
        <f t="shared" ca="1" si="21"/>
        <v>790</v>
      </c>
      <c r="O35" s="68">
        <v>99</v>
      </c>
      <c r="S35" s="50">
        <f t="shared" ref="S35:S51" si="27">S34+1</f>
        <v>4</v>
      </c>
      <c r="T35" s="51" t="str">
        <f t="shared" ca="1" si="22"/>
        <v>190 - 101 = ____</v>
      </c>
      <c r="U35" s="52"/>
      <c r="V35" s="67">
        <f t="shared" ca="1" si="23"/>
        <v>89</v>
      </c>
      <c r="W35" s="68">
        <f t="shared" ca="1" si="24"/>
        <v>190</v>
      </c>
      <c r="X35" s="68">
        <v>101</v>
      </c>
      <c r="AB35" s="64"/>
      <c r="AC35" s="65"/>
      <c r="AD35" s="61"/>
      <c r="AE35" s="138"/>
      <c r="AF35" s="139"/>
      <c r="AG35" s="139"/>
      <c r="AH35" s="61"/>
      <c r="AI35" s="61"/>
      <c r="AJ35" s="61"/>
      <c r="AK35" s="61"/>
    </row>
    <row r="36" spans="1:37" s="1" customFormat="1" ht="21" x14ac:dyDescent="0.4">
      <c r="A36" s="50">
        <f t="shared" si="25"/>
        <v>5</v>
      </c>
      <c r="B36" s="51" t="str">
        <f t="shared" ca="1" si="16"/>
        <v>639 - 50 = ____</v>
      </c>
      <c r="C36" s="52"/>
      <c r="D36" s="67">
        <f t="shared" ca="1" si="17"/>
        <v>589</v>
      </c>
      <c r="E36" s="68">
        <f t="shared" ca="1" si="18"/>
        <v>639</v>
      </c>
      <c r="F36" s="68">
        <v>50</v>
      </c>
      <c r="J36" s="50">
        <f t="shared" si="26"/>
        <v>5</v>
      </c>
      <c r="K36" s="51" t="str">
        <f t="shared" ca="1" si="19"/>
        <v>898 - 99 = ____</v>
      </c>
      <c r="L36" s="52"/>
      <c r="M36" s="67">
        <f t="shared" ca="1" si="20"/>
        <v>799</v>
      </c>
      <c r="N36" s="68">
        <f t="shared" ca="1" si="21"/>
        <v>898</v>
      </c>
      <c r="O36" s="68">
        <v>99</v>
      </c>
      <c r="S36" s="50">
        <f t="shared" si="27"/>
        <v>5</v>
      </c>
      <c r="T36" s="51" t="str">
        <f t="shared" ca="1" si="22"/>
        <v>142 - 101 = ____</v>
      </c>
      <c r="U36" s="52"/>
      <c r="V36" s="67">
        <f t="shared" ca="1" si="23"/>
        <v>41</v>
      </c>
      <c r="W36" s="68">
        <f t="shared" ca="1" si="24"/>
        <v>142</v>
      </c>
      <c r="X36" s="68">
        <v>101</v>
      </c>
      <c r="AB36" s="64"/>
      <c r="AC36" s="65"/>
      <c r="AD36" s="61"/>
      <c r="AE36" s="138"/>
      <c r="AF36" s="139"/>
      <c r="AG36" s="139"/>
      <c r="AH36" s="61"/>
      <c r="AI36" s="61"/>
      <c r="AJ36" s="61"/>
      <c r="AK36" s="61"/>
    </row>
    <row r="37" spans="1:37" s="1" customFormat="1" ht="21" x14ac:dyDescent="0.4">
      <c r="A37" s="50">
        <f t="shared" si="25"/>
        <v>6</v>
      </c>
      <c r="B37" s="51" t="str">
        <f t="shared" ca="1" si="16"/>
        <v>255 - 50 = ____</v>
      </c>
      <c r="C37" s="52"/>
      <c r="D37" s="67">
        <f t="shared" ca="1" si="17"/>
        <v>205</v>
      </c>
      <c r="E37" s="68">
        <f t="shared" ca="1" si="18"/>
        <v>255</v>
      </c>
      <c r="F37" s="68">
        <v>50</v>
      </c>
      <c r="J37" s="50">
        <f t="shared" si="26"/>
        <v>6</v>
      </c>
      <c r="K37" s="51" t="str">
        <f t="shared" ca="1" si="19"/>
        <v>986 - 99 = ____</v>
      </c>
      <c r="L37" s="52"/>
      <c r="M37" s="67">
        <f t="shared" ca="1" si="20"/>
        <v>887</v>
      </c>
      <c r="N37" s="68">
        <f t="shared" ca="1" si="21"/>
        <v>986</v>
      </c>
      <c r="O37" s="68">
        <v>99</v>
      </c>
      <c r="S37" s="50">
        <f t="shared" si="27"/>
        <v>6</v>
      </c>
      <c r="T37" s="51" t="str">
        <f t="shared" ca="1" si="22"/>
        <v>419 - 101 = ____</v>
      </c>
      <c r="U37" s="52"/>
      <c r="V37" s="67">
        <f t="shared" ca="1" si="23"/>
        <v>318</v>
      </c>
      <c r="W37" s="68">
        <f t="shared" ca="1" si="24"/>
        <v>419</v>
      </c>
      <c r="X37" s="68">
        <v>101</v>
      </c>
      <c r="AB37" s="64"/>
      <c r="AC37" s="65"/>
      <c r="AD37" s="61"/>
      <c r="AE37" s="138"/>
      <c r="AF37" s="139"/>
      <c r="AG37" s="139"/>
      <c r="AH37" s="61"/>
      <c r="AI37" s="61"/>
      <c r="AJ37" s="61"/>
      <c r="AK37" s="61"/>
    </row>
    <row r="38" spans="1:37" s="1" customFormat="1" ht="21" x14ac:dyDescent="0.4">
      <c r="A38" s="50">
        <f t="shared" si="25"/>
        <v>7</v>
      </c>
      <c r="B38" s="51" t="str">
        <f t="shared" ca="1" si="16"/>
        <v>529 - 50 = ____</v>
      </c>
      <c r="C38" s="52"/>
      <c r="D38" s="67">
        <f t="shared" ca="1" si="17"/>
        <v>479</v>
      </c>
      <c r="E38" s="68">
        <f t="shared" ca="1" si="18"/>
        <v>529</v>
      </c>
      <c r="F38" s="68">
        <v>50</v>
      </c>
      <c r="J38" s="50">
        <f t="shared" si="26"/>
        <v>7</v>
      </c>
      <c r="K38" s="51" t="str">
        <f t="shared" ca="1" si="19"/>
        <v>785 - 99 = ____</v>
      </c>
      <c r="L38" s="52"/>
      <c r="M38" s="67">
        <f t="shared" ca="1" si="20"/>
        <v>686</v>
      </c>
      <c r="N38" s="68">
        <f t="shared" ca="1" si="21"/>
        <v>785</v>
      </c>
      <c r="O38" s="68">
        <v>99</v>
      </c>
      <c r="S38" s="50">
        <f t="shared" si="27"/>
        <v>7</v>
      </c>
      <c r="T38" s="51" t="str">
        <f t="shared" ca="1" si="22"/>
        <v>881 - 101 = ____</v>
      </c>
      <c r="U38" s="52"/>
      <c r="V38" s="67">
        <f t="shared" ca="1" si="23"/>
        <v>780</v>
      </c>
      <c r="W38" s="68">
        <f t="shared" ca="1" si="24"/>
        <v>881</v>
      </c>
      <c r="X38" s="68">
        <v>101</v>
      </c>
      <c r="AB38" s="64"/>
      <c r="AC38" s="65"/>
      <c r="AD38" s="61"/>
      <c r="AE38" s="138"/>
      <c r="AF38" s="139"/>
      <c r="AG38" s="139"/>
      <c r="AH38" s="61"/>
      <c r="AI38" s="61"/>
      <c r="AJ38" s="61"/>
      <c r="AK38" s="61"/>
    </row>
    <row r="39" spans="1:37" s="1" customFormat="1" ht="21" x14ac:dyDescent="0.4">
      <c r="A39" s="50">
        <f t="shared" si="25"/>
        <v>8</v>
      </c>
      <c r="B39" s="51" t="str">
        <f t="shared" ca="1" si="16"/>
        <v>396 - 50 = ____</v>
      </c>
      <c r="C39" s="52"/>
      <c r="D39" s="67">
        <f t="shared" ca="1" si="17"/>
        <v>346</v>
      </c>
      <c r="E39" s="68">
        <f t="shared" ca="1" si="18"/>
        <v>396</v>
      </c>
      <c r="F39" s="68">
        <v>50</v>
      </c>
      <c r="J39" s="50">
        <f t="shared" si="26"/>
        <v>8</v>
      </c>
      <c r="K39" s="51" t="str">
        <f t="shared" ca="1" si="19"/>
        <v>923 - 99 = ____</v>
      </c>
      <c r="L39" s="52"/>
      <c r="M39" s="67">
        <f t="shared" ca="1" si="20"/>
        <v>824</v>
      </c>
      <c r="N39" s="68">
        <f t="shared" ca="1" si="21"/>
        <v>923</v>
      </c>
      <c r="O39" s="68">
        <v>99</v>
      </c>
      <c r="S39" s="50">
        <f t="shared" si="27"/>
        <v>8</v>
      </c>
      <c r="T39" s="51" t="str">
        <f t="shared" ca="1" si="22"/>
        <v>488 - 101 = ____</v>
      </c>
      <c r="U39" s="52"/>
      <c r="V39" s="67">
        <f t="shared" ca="1" si="23"/>
        <v>387</v>
      </c>
      <c r="W39" s="68">
        <f t="shared" ca="1" si="24"/>
        <v>488</v>
      </c>
      <c r="X39" s="68">
        <v>101</v>
      </c>
      <c r="AB39" s="64"/>
      <c r="AC39" s="65"/>
      <c r="AD39" s="61"/>
      <c r="AE39" s="138"/>
      <c r="AF39" s="139"/>
      <c r="AG39" s="139"/>
      <c r="AH39" s="61"/>
      <c r="AI39" s="61"/>
      <c r="AJ39" s="61"/>
      <c r="AK39" s="61"/>
    </row>
    <row r="40" spans="1:37" s="1" customFormat="1" ht="21" x14ac:dyDescent="0.4">
      <c r="A40" s="50">
        <f t="shared" si="25"/>
        <v>9</v>
      </c>
      <c r="B40" s="51" t="str">
        <f t="shared" ca="1" si="16"/>
        <v>768 - 50 = ____</v>
      </c>
      <c r="C40" s="52"/>
      <c r="D40" s="67">
        <f t="shared" ca="1" si="17"/>
        <v>718</v>
      </c>
      <c r="E40" s="68">
        <f t="shared" ca="1" si="18"/>
        <v>768</v>
      </c>
      <c r="F40" s="68">
        <v>50</v>
      </c>
      <c r="J40" s="50">
        <f t="shared" si="26"/>
        <v>9</v>
      </c>
      <c r="K40" s="51" t="str">
        <f t="shared" ca="1" si="19"/>
        <v>839 - 99 = ____</v>
      </c>
      <c r="L40" s="52"/>
      <c r="M40" s="67">
        <f t="shared" ca="1" si="20"/>
        <v>740</v>
      </c>
      <c r="N40" s="68">
        <f t="shared" ca="1" si="21"/>
        <v>839</v>
      </c>
      <c r="O40" s="68">
        <v>99</v>
      </c>
      <c r="S40" s="50">
        <f t="shared" si="27"/>
        <v>9</v>
      </c>
      <c r="T40" s="51" t="str">
        <f t="shared" ca="1" si="22"/>
        <v>185 - 101 = ____</v>
      </c>
      <c r="U40" s="52"/>
      <c r="V40" s="67">
        <f t="shared" ca="1" si="23"/>
        <v>84</v>
      </c>
      <c r="W40" s="68">
        <f t="shared" ca="1" si="24"/>
        <v>185</v>
      </c>
      <c r="X40" s="68">
        <v>101</v>
      </c>
      <c r="AB40" s="64"/>
      <c r="AC40" s="65"/>
      <c r="AD40" s="61"/>
      <c r="AE40" s="138"/>
      <c r="AF40" s="139"/>
      <c r="AG40" s="139"/>
      <c r="AH40" s="61"/>
      <c r="AI40" s="61"/>
      <c r="AJ40" s="61"/>
      <c r="AK40" s="61"/>
    </row>
    <row r="41" spans="1:37" s="1" customFormat="1" ht="21" x14ac:dyDescent="0.4">
      <c r="A41" s="50">
        <f t="shared" si="25"/>
        <v>10</v>
      </c>
      <c r="B41" s="51" t="str">
        <f t="shared" ca="1" si="16"/>
        <v>149 - 50 = ____</v>
      </c>
      <c r="C41" s="52"/>
      <c r="D41" s="67">
        <f t="shared" ca="1" si="17"/>
        <v>99</v>
      </c>
      <c r="E41" s="68">
        <f t="shared" ca="1" si="18"/>
        <v>149</v>
      </c>
      <c r="F41" s="68">
        <v>50</v>
      </c>
      <c r="J41" s="50">
        <f t="shared" si="26"/>
        <v>10</v>
      </c>
      <c r="K41" s="51" t="str">
        <f t="shared" ca="1" si="19"/>
        <v>956 - 99 = ____</v>
      </c>
      <c r="L41" s="52"/>
      <c r="M41" s="67">
        <f t="shared" ca="1" si="20"/>
        <v>857</v>
      </c>
      <c r="N41" s="68">
        <f t="shared" ca="1" si="21"/>
        <v>956</v>
      </c>
      <c r="O41" s="68">
        <v>99</v>
      </c>
      <c r="S41" s="50">
        <f t="shared" si="27"/>
        <v>10</v>
      </c>
      <c r="T41" s="51" t="str">
        <f t="shared" ca="1" si="22"/>
        <v>270 - 101 = ____</v>
      </c>
      <c r="U41" s="52"/>
      <c r="V41" s="67">
        <f t="shared" ca="1" si="23"/>
        <v>169</v>
      </c>
      <c r="W41" s="68">
        <f t="shared" ca="1" si="24"/>
        <v>270</v>
      </c>
      <c r="X41" s="68">
        <v>101</v>
      </c>
      <c r="AB41" s="64"/>
      <c r="AC41" s="65"/>
      <c r="AD41" s="61"/>
      <c r="AE41" s="138"/>
      <c r="AF41" s="139"/>
      <c r="AG41" s="139"/>
      <c r="AH41" s="61"/>
      <c r="AI41" s="61"/>
      <c r="AJ41" s="61"/>
      <c r="AK41" s="61"/>
    </row>
    <row r="42" spans="1:37" s="1" customFormat="1" ht="21" x14ac:dyDescent="0.4">
      <c r="A42" s="50">
        <f t="shared" si="25"/>
        <v>11</v>
      </c>
      <c r="B42" s="51" t="str">
        <f t="shared" ca="1" si="16"/>
        <v>475 - 50 = ____</v>
      </c>
      <c r="C42" s="52"/>
      <c r="D42" s="67">
        <f t="shared" ca="1" si="17"/>
        <v>425</v>
      </c>
      <c r="E42" s="68">
        <f t="shared" ca="1" si="18"/>
        <v>475</v>
      </c>
      <c r="F42" s="68">
        <v>50</v>
      </c>
      <c r="J42" s="50">
        <f t="shared" si="26"/>
        <v>11</v>
      </c>
      <c r="K42" s="51" t="str">
        <f t="shared" ca="1" si="19"/>
        <v>290 - 99 = ____</v>
      </c>
      <c r="L42" s="52"/>
      <c r="M42" s="67">
        <f t="shared" ca="1" si="20"/>
        <v>191</v>
      </c>
      <c r="N42" s="68">
        <f t="shared" ca="1" si="21"/>
        <v>290</v>
      </c>
      <c r="O42" s="68">
        <v>99</v>
      </c>
      <c r="S42" s="50">
        <f t="shared" si="27"/>
        <v>11</v>
      </c>
      <c r="T42" s="51" t="str">
        <f t="shared" ca="1" si="22"/>
        <v>706 - 101 = ____</v>
      </c>
      <c r="U42" s="52"/>
      <c r="V42" s="67">
        <f t="shared" ca="1" si="23"/>
        <v>605</v>
      </c>
      <c r="W42" s="68">
        <f t="shared" ca="1" si="24"/>
        <v>706</v>
      </c>
      <c r="X42" s="68">
        <v>101</v>
      </c>
      <c r="AB42" s="64"/>
      <c r="AC42" s="65"/>
      <c r="AD42" s="61"/>
      <c r="AE42" s="138"/>
      <c r="AF42" s="139"/>
      <c r="AG42" s="139"/>
      <c r="AH42" s="61"/>
      <c r="AI42" s="61"/>
      <c r="AJ42" s="61"/>
      <c r="AK42" s="61"/>
    </row>
    <row r="43" spans="1:37" s="1" customFormat="1" ht="21" x14ac:dyDescent="0.4">
      <c r="A43" s="50">
        <f t="shared" si="25"/>
        <v>12</v>
      </c>
      <c r="B43" s="51" t="str">
        <f t="shared" ca="1" si="16"/>
        <v>884 - 50 = ____</v>
      </c>
      <c r="C43" s="52"/>
      <c r="D43" s="67">
        <f t="shared" ca="1" si="17"/>
        <v>834</v>
      </c>
      <c r="E43" s="68">
        <f t="shared" ca="1" si="18"/>
        <v>884</v>
      </c>
      <c r="F43" s="68">
        <v>50</v>
      </c>
      <c r="J43" s="50">
        <f t="shared" si="26"/>
        <v>12</v>
      </c>
      <c r="K43" s="51" t="str">
        <f t="shared" ca="1" si="19"/>
        <v>138 - 99 = ____</v>
      </c>
      <c r="L43" s="52"/>
      <c r="M43" s="67">
        <f t="shared" ca="1" si="20"/>
        <v>39</v>
      </c>
      <c r="N43" s="68">
        <f t="shared" ca="1" si="21"/>
        <v>138</v>
      </c>
      <c r="O43" s="68">
        <v>99</v>
      </c>
      <c r="S43" s="50">
        <f t="shared" si="27"/>
        <v>12</v>
      </c>
      <c r="T43" s="51" t="str">
        <f t="shared" ca="1" si="22"/>
        <v>160 - 101 = ____</v>
      </c>
      <c r="U43" s="52"/>
      <c r="V43" s="67">
        <f t="shared" ca="1" si="23"/>
        <v>59</v>
      </c>
      <c r="W43" s="68">
        <f t="shared" ca="1" si="24"/>
        <v>160</v>
      </c>
      <c r="X43" s="68">
        <v>101</v>
      </c>
      <c r="AB43" s="64"/>
      <c r="AC43" s="65"/>
      <c r="AD43" s="61"/>
      <c r="AE43" s="138"/>
      <c r="AF43" s="139"/>
      <c r="AG43" s="139"/>
      <c r="AH43" s="61"/>
      <c r="AI43" s="61"/>
      <c r="AJ43" s="61"/>
      <c r="AK43" s="61"/>
    </row>
    <row r="44" spans="1:37" s="1" customFormat="1" ht="21" x14ac:dyDescent="0.4">
      <c r="A44" s="50">
        <f t="shared" si="25"/>
        <v>13</v>
      </c>
      <c r="B44" s="51" t="str">
        <f t="shared" ca="1" si="16"/>
        <v>237 - 50 = ____</v>
      </c>
      <c r="C44" s="52"/>
      <c r="D44" s="67">
        <f t="shared" ca="1" si="17"/>
        <v>187</v>
      </c>
      <c r="E44" s="68">
        <f t="shared" ca="1" si="18"/>
        <v>237</v>
      </c>
      <c r="F44" s="68">
        <v>50</v>
      </c>
      <c r="J44" s="50">
        <f t="shared" si="26"/>
        <v>13</v>
      </c>
      <c r="K44" s="51" t="str">
        <f t="shared" ca="1" si="19"/>
        <v>545 - 99 = ____</v>
      </c>
      <c r="L44" s="52"/>
      <c r="M44" s="67">
        <f t="shared" ca="1" si="20"/>
        <v>446</v>
      </c>
      <c r="N44" s="68">
        <f t="shared" ca="1" si="21"/>
        <v>545</v>
      </c>
      <c r="O44" s="68">
        <v>99</v>
      </c>
      <c r="S44" s="50">
        <f t="shared" si="27"/>
        <v>13</v>
      </c>
      <c r="T44" s="51" t="str">
        <f t="shared" ca="1" si="22"/>
        <v>340 - 101 = ____</v>
      </c>
      <c r="U44" s="52"/>
      <c r="V44" s="67">
        <f t="shared" ca="1" si="23"/>
        <v>239</v>
      </c>
      <c r="W44" s="68">
        <f t="shared" ca="1" si="24"/>
        <v>340</v>
      </c>
      <c r="X44" s="68">
        <v>101</v>
      </c>
      <c r="AB44" s="64"/>
      <c r="AC44" s="65"/>
      <c r="AD44" s="61"/>
      <c r="AE44" s="138"/>
      <c r="AF44" s="139"/>
      <c r="AG44" s="139"/>
      <c r="AH44" s="61"/>
      <c r="AI44" s="61"/>
      <c r="AJ44" s="61"/>
      <c r="AK44" s="61"/>
    </row>
    <row r="45" spans="1:37" s="1" customFormat="1" ht="21" x14ac:dyDescent="0.4">
      <c r="A45" s="50">
        <f t="shared" si="25"/>
        <v>14</v>
      </c>
      <c r="B45" s="51" t="str">
        <f t="shared" ca="1" si="16"/>
        <v>462 - 50 = ____</v>
      </c>
      <c r="C45" s="52"/>
      <c r="D45" s="67">
        <f t="shared" ca="1" si="17"/>
        <v>412</v>
      </c>
      <c r="E45" s="68">
        <f t="shared" ca="1" si="18"/>
        <v>462</v>
      </c>
      <c r="F45" s="68">
        <v>50</v>
      </c>
      <c r="J45" s="50">
        <f t="shared" si="26"/>
        <v>14</v>
      </c>
      <c r="K45" s="51" t="str">
        <f t="shared" ca="1" si="19"/>
        <v>500 - 99 = ____</v>
      </c>
      <c r="L45" s="52"/>
      <c r="M45" s="67">
        <f t="shared" ca="1" si="20"/>
        <v>401</v>
      </c>
      <c r="N45" s="68">
        <f t="shared" ca="1" si="21"/>
        <v>500</v>
      </c>
      <c r="O45" s="68">
        <v>99</v>
      </c>
      <c r="S45" s="50">
        <f t="shared" si="27"/>
        <v>14</v>
      </c>
      <c r="T45" s="51" t="str">
        <f t="shared" ca="1" si="22"/>
        <v>877 - 101 = ____</v>
      </c>
      <c r="U45" s="52"/>
      <c r="V45" s="67">
        <f t="shared" ca="1" si="23"/>
        <v>776</v>
      </c>
      <c r="W45" s="68">
        <f t="shared" ca="1" si="24"/>
        <v>877</v>
      </c>
      <c r="X45" s="68">
        <v>101</v>
      </c>
      <c r="AB45" s="64"/>
      <c r="AC45" s="65"/>
      <c r="AD45" s="61"/>
      <c r="AE45" s="138"/>
      <c r="AF45" s="139"/>
      <c r="AG45" s="139"/>
      <c r="AH45" s="61"/>
      <c r="AI45" s="61"/>
      <c r="AJ45" s="61"/>
      <c r="AK45" s="61"/>
    </row>
    <row r="46" spans="1:37" s="1" customFormat="1" ht="21" x14ac:dyDescent="0.4">
      <c r="A46" s="50">
        <f t="shared" si="25"/>
        <v>15</v>
      </c>
      <c r="B46" s="51" t="str">
        <f t="shared" ca="1" si="16"/>
        <v>912 - 50 = ____</v>
      </c>
      <c r="C46" s="52"/>
      <c r="D46" s="67">
        <f t="shared" ca="1" si="17"/>
        <v>862</v>
      </c>
      <c r="E46" s="68">
        <f t="shared" ca="1" si="18"/>
        <v>912</v>
      </c>
      <c r="F46" s="68">
        <v>50</v>
      </c>
      <c r="J46" s="50">
        <f t="shared" si="26"/>
        <v>15</v>
      </c>
      <c r="K46" s="51" t="str">
        <f t="shared" ca="1" si="19"/>
        <v>844 - 99 = ____</v>
      </c>
      <c r="L46" s="52"/>
      <c r="M46" s="67">
        <f t="shared" ca="1" si="20"/>
        <v>745</v>
      </c>
      <c r="N46" s="68">
        <f t="shared" ca="1" si="21"/>
        <v>844</v>
      </c>
      <c r="O46" s="68">
        <v>99</v>
      </c>
      <c r="S46" s="50">
        <f t="shared" si="27"/>
        <v>15</v>
      </c>
      <c r="T46" s="51" t="str">
        <f t="shared" ca="1" si="22"/>
        <v>442 - 101 = ____</v>
      </c>
      <c r="U46" s="52"/>
      <c r="V46" s="67">
        <f t="shared" ca="1" si="23"/>
        <v>341</v>
      </c>
      <c r="W46" s="68">
        <f t="shared" ca="1" si="24"/>
        <v>442</v>
      </c>
      <c r="X46" s="68">
        <v>101</v>
      </c>
      <c r="AB46" s="64"/>
      <c r="AC46" s="65"/>
      <c r="AD46" s="61"/>
      <c r="AE46" s="138"/>
      <c r="AF46" s="139"/>
      <c r="AG46" s="139"/>
      <c r="AH46" s="61"/>
      <c r="AI46" s="61"/>
      <c r="AJ46" s="61"/>
      <c r="AK46" s="61"/>
    </row>
    <row r="47" spans="1:37" s="1" customFormat="1" ht="21" x14ac:dyDescent="0.4">
      <c r="A47" s="50">
        <f t="shared" si="25"/>
        <v>16</v>
      </c>
      <c r="B47" s="51" t="str">
        <f t="shared" ca="1" si="16"/>
        <v>709 - 50 = ____</v>
      </c>
      <c r="C47" s="52"/>
      <c r="D47" s="67">
        <f t="shared" ca="1" si="17"/>
        <v>659</v>
      </c>
      <c r="E47" s="68">
        <f t="shared" ca="1" si="18"/>
        <v>709</v>
      </c>
      <c r="F47" s="68">
        <v>50</v>
      </c>
      <c r="J47" s="50">
        <f t="shared" si="26"/>
        <v>16</v>
      </c>
      <c r="K47" s="51" t="str">
        <f t="shared" ca="1" si="19"/>
        <v>825 - 99 = ____</v>
      </c>
      <c r="L47" s="52"/>
      <c r="M47" s="67">
        <f t="shared" ca="1" si="20"/>
        <v>726</v>
      </c>
      <c r="N47" s="68">
        <f t="shared" ca="1" si="21"/>
        <v>825</v>
      </c>
      <c r="O47" s="68">
        <v>99</v>
      </c>
      <c r="S47" s="50">
        <f t="shared" si="27"/>
        <v>16</v>
      </c>
      <c r="T47" s="51" t="str">
        <f t="shared" ca="1" si="22"/>
        <v>559 - 101 = ____</v>
      </c>
      <c r="U47" s="52"/>
      <c r="V47" s="67">
        <f t="shared" ca="1" si="23"/>
        <v>458</v>
      </c>
      <c r="W47" s="68">
        <f t="shared" ca="1" si="24"/>
        <v>559</v>
      </c>
      <c r="X47" s="68">
        <v>101</v>
      </c>
      <c r="AB47" s="64"/>
      <c r="AC47" s="65"/>
      <c r="AD47" s="61"/>
      <c r="AE47" s="138"/>
      <c r="AF47" s="139"/>
      <c r="AG47" s="139"/>
      <c r="AH47" s="61"/>
      <c r="AI47" s="61"/>
      <c r="AJ47" s="61"/>
      <c r="AK47" s="61"/>
    </row>
    <row r="48" spans="1:37" s="1" customFormat="1" ht="21" x14ac:dyDescent="0.4">
      <c r="A48" s="50">
        <f t="shared" si="25"/>
        <v>17</v>
      </c>
      <c r="B48" s="51" t="str">
        <f t="shared" ca="1" si="16"/>
        <v>904 - 50 = ____</v>
      </c>
      <c r="C48" s="52"/>
      <c r="D48" s="67">
        <f t="shared" ca="1" si="17"/>
        <v>854</v>
      </c>
      <c r="E48" s="68">
        <f t="shared" ca="1" si="18"/>
        <v>904</v>
      </c>
      <c r="F48" s="68">
        <v>50</v>
      </c>
      <c r="J48" s="50">
        <f t="shared" si="26"/>
        <v>17</v>
      </c>
      <c r="K48" s="51" t="str">
        <f t="shared" ca="1" si="19"/>
        <v>487 - 99 = ____</v>
      </c>
      <c r="L48" s="52"/>
      <c r="M48" s="67">
        <f t="shared" ca="1" si="20"/>
        <v>388</v>
      </c>
      <c r="N48" s="68">
        <f t="shared" ca="1" si="21"/>
        <v>487</v>
      </c>
      <c r="O48" s="68">
        <v>99</v>
      </c>
      <c r="S48" s="50">
        <f t="shared" si="27"/>
        <v>17</v>
      </c>
      <c r="T48" s="51" t="str">
        <f t="shared" ca="1" si="22"/>
        <v>352 - 101 = ____</v>
      </c>
      <c r="U48" s="52"/>
      <c r="V48" s="67">
        <f t="shared" ca="1" si="23"/>
        <v>251</v>
      </c>
      <c r="W48" s="68">
        <f t="shared" ca="1" si="24"/>
        <v>352</v>
      </c>
      <c r="X48" s="68">
        <v>101</v>
      </c>
      <c r="AB48" s="64"/>
      <c r="AC48" s="65"/>
      <c r="AD48" s="61"/>
      <c r="AE48" s="138"/>
      <c r="AF48" s="139"/>
      <c r="AG48" s="139"/>
      <c r="AH48" s="61"/>
      <c r="AI48" s="61"/>
      <c r="AJ48" s="61"/>
      <c r="AK48" s="61"/>
    </row>
    <row r="49" spans="1:37" s="1" customFormat="1" ht="21" x14ac:dyDescent="0.4">
      <c r="A49" s="50">
        <f t="shared" si="25"/>
        <v>18</v>
      </c>
      <c r="B49" s="51" t="str">
        <f t="shared" ca="1" si="16"/>
        <v>566 - 50 = ____</v>
      </c>
      <c r="C49" s="52"/>
      <c r="D49" s="67">
        <f t="shared" ca="1" si="17"/>
        <v>516</v>
      </c>
      <c r="E49" s="68">
        <f t="shared" ca="1" si="18"/>
        <v>566</v>
      </c>
      <c r="F49" s="68">
        <v>50</v>
      </c>
      <c r="J49" s="50">
        <f t="shared" si="26"/>
        <v>18</v>
      </c>
      <c r="K49" s="51" t="str">
        <f t="shared" ca="1" si="19"/>
        <v>472 - 99 = ____</v>
      </c>
      <c r="L49" s="52"/>
      <c r="M49" s="67">
        <f t="shared" ca="1" si="20"/>
        <v>373</v>
      </c>
      <c r="N49" s="68">
        <f t="shared" ca="1" si="21"/>
        <v>472</v>
      </c>
      <c r="O49" s="68">
        <v>99</v>
      </c>
      <c r="S49" s="50">
        <f t="shared" si="27"/>
        <v>18</v>
      </c>
      <c r="T49" s="51" t="str">
        <f t="shared" ca="1" si="22"/>
        <v>507 - 101 = ____</v>
      </c>
      <c r="U49" s="52"/>
      <c r="V49" s="67">
        <f t="shared" ca="1" si="23"/>
        <v>406</v>
      </c>
      <c r="W49" s="68">
        <f t="shared" ca="1" si="24"/>
        <v>507</v>
      </c>
      <c r="X49" s="68">
        <v>101</v>
      </c>
      <c r="AB49" s="64"/>
      <c r="AC49" s="65"/>
      <c r="AD49" s="61"/>
      <c r="AE49" s="138"/>
      <c r="AF49" s="139"/>
      <c r="AG49" s="139"/>
      <c r="AH49" s="61"/>
      <c r="AI49" s="61"/>
      <c r="AJ49" s="61"/>
      <c r="AK49" s="61"/>
    </row>
    <row r="50" spans="1:37" s="1" customFormat="1" ht="21" x14ac:dyDescent="0.4">
      <c r="A50" s="50">
        <f t="shared" si="25"/>
        <v>19</v>
      </c>
      <c r="B50" s="51" t="str">
        <f t="shared" ca="1" si="16"/>
        <v>365 - 50 = ____</v>
      </c>
      <c r="C50" s="52"/>
      <c r="D50" s="67">
        <f t="shared" ca="1" si="17"/>
        <v>315</v>
      </c>
      <c r="E50" s="68">
        <f t="shared" ca="1" si="18"/>
        <v>365</v>
      </c>
      <c r="F50" s="68">
        <v>50</v>
      </c>
      <c r="J50" s="50">
        <f t="shared" si="26"/>
        <v>19</v>
      </c>
      <c r="K50" s="51" t="str">
        <f t="shared" ca="1" si="19"/>
        <v>340 - 99 = ____</v>
      </c>
      <c r="L50" s="52"/>
      <c r="M50" s="67">
        <f t="shared" ca="1" si="20"/>
        <v>241</v>
      </c>
      <c r="N50" s="68">
        <f t="shared" ca="1" si="21"/>
        <v>340</v>
      </c>
      <c r="O50" s="68">
        <v>99</v>
      </c>
      <c r="S50" s="50">
        <f t="shared" si="27"/>
        <v>19</v>
      </c>
      <c r="T50" s="51" t="str">
        <f t="shared" ca="1" si="22"/>
        <v>885 - 101 = ____</v>
      </c>
      <c r="U50" s="52"/>
      <c r="V50" s="67">
        <f t="shared" ca="1" si="23"/>
        <v>784</v>
      </c>
      <c r="W50" s="68">
        <f t="shared" ca="1" si="24"/>
        <v>885</v>
      </c>
      <c r="X50" s="68">
        <v>101</v>
      </c>
      <c r="AB50" s="64"/>
      <c r="AC50" s="65"/>
      <c r="AD50" s="61"/>
      <c r="AE50" s="138"/>
      <c r="AF50" s="139"/>
      <c r="AG50" s="139"/>
      <c r="AH50" s="61"/>
      <c r="AI50" s="61"/>
      <c r="AJ50" s="61"/>
      <c r="AK50" s="61"/>
    </row>
    <row r="51" spans="1:37" s="1" customFormat="1" ht="21" x14ac:dyDescent="0.4">
      <c r="A51" s="50">
        <f t="shared" si="25"/>
        <v>20</v>
      </c>
      <c r="B51" s="51" t="str">
        <f t="shared" ca="1" si="16"/>
        <v>463 - 50 = ____</v>
      </c>
      <c r="C51" s="52"/>
      <c r="D51" s="67">
        <f t="shared" ca="1" si="17"/>
        <v>413</v>
      </c>
      <c r="E51" s="68">
        <f t="shared" ca="1" si="18"/>
        <v>463</v>
      </c>
      <c r="F51" s="68">
        <v>50</v>
      </c>
      <c r="J51" s="50">
        <f t="shared" si="26"/>
        <v>20</v>
      </c>
      <c r="K51" s="51" t="str">
        <f t="shared" ca="1" si="19"/>
        <v>631 - 99 = ____</v>
      </c>
      <c r="L51" s="52"/>
      <c r="M51" s="67">
        <f t="shared" ca="1" si="20"/>
        <v>532</v>
      </c>
      <c r="N51" s="68">
        <f t="shared" ca="1" si="21"/>
        <v>631</v>
      </c>
      <c r="O51" s="68">
        <v>99</v>
      </c>
      <c r="S51" s="50">
        <f t="shared" si="27"/>
        <v>20</v>
      </c>
      <c r="T51" s="51" t="str">
        <f t="shared" ca="1" si="22"/>
        <v>988 - 101 = ____</v>
      </c>
      <c r="U51" s="52"/>
      <c r="V51" s="67">
        <f t="shared" ca="1" si="23"/>
        <v>887</v>
      </c>
      <c r="W51" s="68">
        <f t="shared" ca="1" si="24"/>
        <v>988</v>
      </c>
      <c r="X51" s="68">
        <v>101</v>
      </c>
      <c r="AB51" s="64"/>
      <c r="AC51" s="65"/>
      <c r="AD51" s="61"/>
      <c r="AE51" s="138"/>
      <c r="AF51" s="139"/>
      <c r="AG51" s="139"/>
      <c r="AH51" s="61"/>
      <c r="AI51" s="61"/>
      <c r="AJ51" s="61"/>
      <c r="AK51" s="61"/>
    </row>
    <row r="52" spans="1:37" s="1" customFormat="1" ht="7.5" customHeight="1" thickBot="1" x14ac:dyDescent="0.45">
      <c r="A52" s="54"/>
      <c r="B52" s="55"/>
      <c r="C52" s="52"/>
      <c r="D52" s="52"/>
      <c r="J52" s="54"/>
      <c r="K52" s="55"/>
      <c r="L52" s="52"/>
      <c r="M52" s="52"/>
      <c r="S52" s="54"/>
      <c r="T52" s="55"/>
      <c r="U52" s="52"/>
      <c r="V52" s="52"/>
      <c r="AB52" s="61"/>
      <c r="AC52" s="61"/>
      <c r="AD52" s="61"/>
      <c r="AE52" s="61"/>
      <c r="AF52" s="61"/>
      <c r="AG52" s="61"/>
      <c r="AH52" s="61"/>
      <c r="AI52" s="61"/>
      <c r="AJ52" s="61"/>
      <c r="AK52" s="61"/>
    </row>
    <row r="53" spans="1:37" s="1" customFormat="1" ht="30" customHeight="1" thickBot="1" x14ac:dyDescent="0.45">
      <c r="A53" s="54"/>
      <c r="B53" s="56" t="s">
        <v>9</v>
      </c>
      <c r="C53" s="52"/>
      <c r="D53" s="52"/>
      <c r="J53" s="54"/>
      <c r="K53" s="56" t="s">
        <v>9</v>
      </c>
      <c r="L53" s="52"/>
      <c r="M53" s="52"/>
      <c r="S53" s="54"/>
      <c r="T53" s="56" t="s">
        <v>9</v>
      </c>
      <c r="U53" s="52"/>
      <c r="V53" s="52"/>
      <c r="AB53" s="61"/>
      <c r="AC53" s="66"/>
      <c r="AD53" s="61"/>
      <c r="AE53" s="61"/>
      <c r="AF53" s="61"/>
      <c r="AG53" s="61"/>
      <c r="AH53" s="61"/>
      <c r="AI53" s="61"/>
      <c r="AJ53" s="61"/>
      <c r="AK53" s="61"/>
    </row>
    <row r="54" spans="1:37" s="1" customFormat="1" ht="7.5" customHeight="1" thickBot="1" x14ac:dyDescent="0.45">
      <c r="A54" s="57"/>
      <c r="B54" s="58"/>
      <c r="C54" s="59"/>
      <c r="D54" s="59"/>
      <c r="J54" s="57"/>
      <c r="K54" s="58"/>
      <c r="L54" s="59"/>
      <c r="M54" s="59"/>
      <c r="S54" s="57"/>
      <c r="T54" s="58"/>
      <c r="U54" s="59"/>
      <c r="V54" s="59"/>
      <c r="AB54" s="61"/>
      <c r="AC54" s="61"/>
      <c r="AD54" s="61"/>
      <c r="AE54" s="61"/>
      <c r="AF54" s="61"/>
      <c r="AG54" s="61"/>
      <c r="AH54" s="61"/>
      <c r="AI54" s="61"/>
      <c r="AJ54" s="61"/>
      <c r="AK54" s="61"/>
    </row>
    <row r="55" spans="1:37" ht="20.25" thickTop="1" x14ac:dyDescent="0.4"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</row>
    <row r="56" spans="1:37" x14ac:dyDescent="0.4"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</row>
    <row r="57" spans="1:37" x14ac:dyDescent="0.4"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</row>
  </sheetData>
  <mergeCells count="16">
    <mergeCell ref="AB2:AD2"/>
    <mergeCell ref="AB3:AD3"/>
    <mergeCell ref="AB29:AD29"/>
    <mergeCell ref="AB30:AD30"/>
    <mergeCell ref="A29:C29"/>
    <mergeCell ref="J29:L29"/>
    <mergeCell ref="S29:U29"/>
    <mergeCell ref="A30:C30"/>
    <mergeCell ref="J30:L30"/>
    <mergeCell ref="S30:U30"/>
    <mergeCell ref="A2:C2"/>
    <mergeCell ref="J2:L2"/>
    <mergeCell ref="S2:U2"/>
    <mergeCell ref="A3:C3"/>
    <mergeCell ref="J3:L3"/>
    <mergeCell ref="S3:U3"/>
  </mergeCells>
  <printOptions horizontalCentered="1" verticalCentered="1"/>
  <pageMargins left="0.39370078740157483" right="0.39370078740157483" top="0.39370078740157483" bottom="0.39370078740157483" header="0" footer="0.19685039370078741"/>
  <pageSetup paperSize="9" scale="58" fitToHeight="0" orientation="landscape" r:id="rId1"/>
  <headerFooter>
    <oddFooter>&amp;R&amp;11http://laclassedejenny.eklablog.com</oddFooter>
  </headerFooter>
  <rowBreaks count="1" manualBreakCount="1">
    <brk id="2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zoomScale="50" zoomScaleNormal="50" workbookViewId="0">
      <selection activeCell="T15" sqref="T15"/>
    </sheetView>
  </sheetViews>
  <sheetFormatPr baseColWidth="10" defaultRowHeight="19.5" x14ac:dyDescent="0.4"/>
  <cols>
    <col min="1" max="1" width="5.19921875" customWidth="1"/>
    <col min="2" max="2" width="42" customWidth="1"/>
    <col min="3" max="3" width="1.796875" customWidth="1"/>
    <col min="4" max="4" width="13" style="25" customWidth="1"/>
    <col min="5" max="6" width="13.3984375" style="25" hidden="1" customWidth="1"/>
    <col min="7" max="8" width="13.3984375" hidden="1" customWidth="1"/>
    <col min="9" max="9" width="9" customWidth="1"/>
    <col min="10" max="10" width="5.19921875" customWidth="1"/>
    <col min="11" max="11" width="42" customWidth="1"/>
    <col min="12" max="12" width="1.796875" customWidth="1"/>
    <col min="13" max="13" width="13" style="25" customWidth="1"/>
    <col min="14" max="15" width="13.3984375" style="25" hidden="1" customWidth="1"/>
    <col min="16" max="17" width="13.3984375" hidden="1" customWidth="1"/>
    <col min="18" max="18" width="9" customWidth="1"/>
  </cols>
  <sheetData>
    <row r="1" spans="1:17" ht="20.25" thickBot="1" x14ac:dyDescent="0.45">
      <c r="G1">
        <f ca="1">RAND()</f>
        <v>0.3867282941516732</v>
      </c>
      <c r="H1">
        <f ca="1">ROUND(+G1*1000,0)</f>
        <v>387</v>
      </c>
      <c r="P1">
        <f ca="1">RAND()</f>
        <v>0.13298710109216061</v>
      </c>
      <c r="Q1">
        <f ca="1">ROUND(+P1*1000,0)</f>
        <v>133</v>
      </c>
    </row>
    <row r="2" spans="1:17" ht="28.5" thickTop="1" thickBot="1" x14ac:dyDescent="0.55000000000000004">
      <c r="A2" s="102" t="str">
        <f ca="1">"49 calculs en 5 minutes (série "&amp;H1&amp;")"</f>
        <v>49 calculs en 5 minutes (série 387)</v>
      </c>
      <c r="B2" s="103"/>
      <c r="C2" s="104"/>
      <c r="D2" s="26" t="s">
        <v>0</v>
      </c>
      <c r="J2" s="102" t="str">
        <f ca="1">"49 calculs en 5 minutes (série "&amp;Q1&amp;")"</f>
        <v>49 calculs en 5 minutes (série 133)</v>
      </c>
      <c r="K2" s="103"/>
      <c r="L2" s="104"/>
      <c r="M2" s="26" t="s">
        <v>0</v>
      </c>
    </row>
    <row r="3" spans="1:17" ht="28.5" thickTop="1" thickBot="1" x14ac:dyDescent="0.55000000000000004">
      <c r="A3" s="105" t="s">
        <v>4</v>
      </c>
      <c r="B3" s="106"/>
      <c r="C3" s="107"/>
      <c r="D3" s="27" t="str">
        <f ca="1">"série "&amp;H1&amp;""</f>
        <v>série 387</v>
      </c>
      <c r="J3" s="105" t="s">
        <v>4</v>
      </c>
      <c r="K3" s="106"/>
      <c r="L3" s="107"/>
      <c r="M3" s="27" t="str">
        <f ca="1">"série "&amp;Q1&amp;""</f>
        <v>série 133</v>
      </c>
    </row>
    <row r="4" spans="1:17" ht="27.75" thickTop="1" x14ac:dyDescent="0.5">
      <c r="A4" s="8"/>
      <c r="B4" s="9"/>
      <c r="C4" s="10"/>
      <c r="D4" s="28"/>
      <c r="J4" s="8"/>
      <c r="K4" s="9"/>
      <c r="L4" s="10"/>
      <c r="M4" s="28"/>
    </row>
    <row r="5" spans="1:17" s="4" customFormat="1" ht="27" x14ac:dyDescent="0.5">
      <c r="A5" s="21">
        <v>1</v>
      </c>
      <c r="B5" s="22" t="str">
        <f ca="1">E5&amp;" + "&amp;F5&amp;" = ____"</f>
        <v>263 + 50 = ____</v>
      </c>
      <c r="C5" s="23"/>
      <c r="D5" s="29">
        <f ca="1">E5+F5</f>
        <v>313</v>
      </c>
      <c r="E5" s="33">
        <f ca="1">RANDBETWEEN(124,949)</f>
        <v>263</v>
      </c>
      <c r="F5" s="33">
        <v>50</v>
      </c>
      <c r="J5" s="21">
        <v>1</v>
      </c>
      <c r="K5" s="22" t="str">
        <f ca="1">N5&amp;" + "&amp;O5&amp;" = ____"</f>
        <v>645 + 50 = ____</v>
      </c>
      <c r="L5" s="23"/>
      <c r="M5" s="29">
        <f ca="1">N5+O5</f>
        <v>695</v>
      </c>
      <c r="N5" s="33">
        <f ca="1">RANDBETWEEN(124,949)</f>
        <v>645</v>
      </c>
      <c r="O5" s="33">
        <v>50</v>
      </c>
    </row>
    <row r="6" spans="1:17" s="4" customFormat="1" ht="27" x14ac:dyDescent="0.5">
      <c r="A6" s="21">
        <f>A5+1</f>
        <v>2</v>
      </c>
      <c r="B6" s="22" t="str">
        <f ca="1">E6&amp;" - "&amp;F6&amp;" = ____"</f>
        <v>505 - 50 = ____</v>
      </c>
      <c r="C6" s="23"/>
      <c r="D6" s="29">
        <f ca="1">E6-F6</f>
        <v>455</v>
      </c>
      <c r="E6" s="33">
        <f ca="1">RANDBETWEEN(124,999)</f>
        <v>505</v>
      </c>
      <c r="F6" s="33">
        <v>50</v>
      </c>
      <c r="J6" s="21">
        <f>J5+1</f>
        <v>2</v>
      </c>
      <c r="K6" s="22" t="str">
        <f ca="1">N6&amp;" - "&amp;O6&amp;" = ____"</f>
        <v>529 - 50 = ____</v>
      </c>
      <c r="L6" s="23"/>
      <c r="M6" s="29">
        <f ca="1">N6-O6</f>
        <v>479</v>
      </c>
      <c r="N6" s="33">
        <f ca="1">RANDBETWEEN(124,999)</f>
        <v>529</v>
      </c>
      <c r="O6" s="33">
        <v>50</v>
      </c>
    </row>
    <row r="7" spans="1:17" s="4" customFormat="1" ht="27" x14ac:dyDescent="0.5">
      <c r="A7" s="21">
        <f>A6+1</f>
        <v>3</v>
      </c>
      <c r="B7" s="22" t="str">
        <f ca="1">E7&amp;" + "&amp;F7&amp;" = ____"</f>
        <v>328 + 99 = ____</v>
      </c>
      <c r="C7" s="23"/>
      <c r="D7" s="29">
        <f ca="1">E7+F7</f>
        <v>427</v>
      </c>
      <c r="E7" s="33">
        <f ca="1">RANDBETWEEN(124,900)</f>
        <v>328</v>
      </c>
      <c r="F7" s="33">
        <v>99</v>
      </c>
      <c r="J7" s="21">
        <f>J6+1</f>
        <v>3</v>
      </c>
      <c r="K7" s="22" t="str">
        <f ca="1">N7&amp;" + "&amp;O7&amp;" = ____"</f>
        <v>625 + 99 = ____</v>
      </c>
      <c r="L7" s="23"/>
      <c r="M7" s="29">
        <f ca="1">N7+O7</f>
        <v>724</v>
      </c>
      <c r="N7" s="33">
        <f ca="1">RANDBETWEEN(124,900)</f>
        <v>625</v>
      </c>
      <c r="O7" s="33">
        <v>99</v>
      </c>
    </row>
    <row r="8" spans="1:17" s="4" customFormat="1" ht="27" x14ac:dyDescent="0.5">
      <c r="A8" s="21">
        <f t="shared" ref="A8:A53" si="0">A7+1</f>
        <v>4</v>
      </c>
      <c r="B8" s="22" t="str">
        <f ca="1">E8&amp;" - "&amp;F8&amp;" = ____"</f>
        <v>405 - 99 = ____</v>
      </c>
      <c r="C8" s="23"/>
      <c r="D8" s="29">
        <f ca="1">E8-F8</f>
        <v>306</v>
      </c>
      <c r="E8" s="33">
        <f ca="1">RANDBETWEEN(124,999)</f>
        <v>405</v>
      </c>
      <c r="F8" s="33">
        <v>99</v>
      </c>
      <c r="J8" s="21">
        <f t="shared" ref="J8:J53" si="1">J7+1</f>
        <v>4</v>
      </c>
      <c r="K8" s="22" t="str">
        <f ca="1">N8&amp;" - "&amp;O8&amp;" = ____"</f>
        <v>205 - 99 = ____</v>
      </c>
      <c r="L8" s="23"/>
      <c r="M8" s="29">
        <f ca="1">N8-O8</f>
        <v>106</v>
      </c>
      <c r="N8" s="33">
        <f ca="1">RANDBETWEEN(124,999)</f>
        <v>205</v>
      </c>
      <c r="O8" s="33">
        <v>99</v>
      </c>
    </row>
    <row r="9" spans="1:17" s="4" customFormat="1" ht="27" x14ac:dyDescent="0.5">
      <c r="A9" s="21">
        <f t="shared" si="0"/>
        <v>5</v>
      </c>
      <c r="B9" s="22" t="str">
        <f ca="1">E9&amp;" + "&amp;F9&amp;" = ____"</f>
        <v>702 + 101 = ____</v>
      </c>
      <c r="C9" s="23"/>
      <c r="D9" s="29">
        <f ca="1">E9+F9</f>
        <v>803</v>
      </c>
      <c r="E9" s="33">
        <f ca="1">RANDBETWEEN(124,898)</f>
        <v>702</v>
      </c>
      <c r="F9" s="33">
        <v>101</v>
      </c>
      <c r="J9" s="21">
        <f t="shared" si="1"/>
        <v>5</v>
      </c>
      <c r="K9" s="22" t="str">
        <f ca="1">N9&amp;" + "&amp;O9&amp;" = ____"</f>
        <v>770 + 101 = ____</v>
      </c>
      <c r="L9" s="23"/>
      <c r="M9" s="29">
        <f ca="1">N9+O9</f>
        <v>871</v>
      </c>
      <c r="N9" s="33">
        <f ca="1">RANDBETWEEN(124,898)</f>
        <v>770</v>
      </c>
      <c r="O9" s="33">
        <v>101</v>
      </c>
    </row>
    <row r="10" spans="1:17" s="4" customFormat="1" ht="27" x14ac:dyDescent="0.5">
      <c r="A10" s="21">
        <f t="shared" si="0"/>
        <v>6</v>
      </c>
      <c r="B10" s="22" t="str">
        <f ca="1">E10&amp;" - "&amp;F10&amp;" = ____"</f>
        <v>820 - 101 = ____</v>
      </c>
      <c r="C10" s="23"/>
      <c r="D10" s="29">
        <f ca="1">E10-F10</f>
        <v>719</v>
      </c>
      <c r="E10" s="33">
        <f ca="1">RANDBETWEEN(124,999)</f>
        <v>820</v>
      </c>
      <c r="F10" s="33">
        <v>101</v>
      </c>
      <c r="J10" s="21">
        <f t="shared" si="1"/>
        <v>6</v>
      </c>
      <c r="K10" s="22" t="str">
        <f ca="1">N10&amp;" - "&amp;O10&amp;" = ____"</f>
        <v>163 - 101 = ____</v>
      </c>
      <c r="L10" s="23"/>
      <c r="M10" s="29">
        <f ca="1">N10-O10</f>
        <v>62</v>
      </c>
      <c r="N10" s="33">
        <f ca="1">RANDBETWEEN(124,999)</f>
        <v>163</v>
      </c>
      <c r="O10" s="33">
        <v>101</v>
      </c>
    </row>
    <row r="11" spans="1:17" s="4" customFormat="1" ht="27" x14ac:dyDescent="0.5">
      <c r="A11" s="21">
        <f t="shared" si="0"/>
        <v>7</v>
      </c>
      <c r="B11" s="22" t="str">
        <f ca="1">E11&amp;" x "&amp;F11&amp;" = ____"</f>
        <v>22 x 4 = ____</v>
      </c>
      <c r="C11" s="23"/>
      <c r="D11" s="94">
        <f ca="1">E11*F11</f>
        <v>88</v>
      </c>
      <c r="E11" s="33">
        <f ca="1">RANDBETWEEN(12,99)</f>
        <v>22</v>
      </c>
      <c r="F11" s="33">
        <v>4</v>
      </c>
      <c r="J11" s="21">
        <f t="shared" si="1"/>
        <v>7</v>
      </c>
      <c r="K11" s="22" t="str">
        <f ca="1">N11&amp;" x "&amp;O11&amp;" = ____"</f>
        <v>88 x 4 = ____</v>
      </c>
      <c r="L11" s="23"/>
      <c r="M11" s="94">
        <f ca="1">N11*O11</f>
        <v>352</v>
      </c>
      <c r="N11" s="33">
        <f ca="1">RANDBETWEEN(12,99)</f>
        <v>88</v>
      </c>
      <c r="O11" s="33">
        <v>4</v>
      </c>
    </row>
    <row r="12" spans="1:17" s="4" customFormat="1" ht="27" x14ac:dyDescent="0.5">
      <c r="A12" s="21">
        <f t="shared" si="0"/>
        <v>8</v>
      </c>
      <c r="B12" s="22" t="str">
        <f ca="1">E12&amp;" + "&amp;F12&amp;" = ____"</f>
        <v>421 + 50 = ____</v>
      </c>
      <c r="C12" s="23"/>
      <c r="D12" s="94">
        <f ca="1">E12+F12</f>
        <v>471</v>
      </c>
      <c r="E12" s="33">
        <f ca="1">RANDBETWEEN(124,949)</f>
        <v>421</v>
      </c>
      <c r="F12" s="33">
        <v>50</v>
      </c>
      <c r="J12" s="21">
        <v>1</v>
      </c>
      <c r="K12" s="22" t="str">
        <f ca="1">N12&amp;" + "&amp;O12&amp;" = ____"</f>
        <v>341 + 50 = ____</v>
      </c>
      <c r="L12" s="23"/>
      <c r="M12" s="94">
        <f ca="1">N12+O12</f>
        <v>391</v>
      </c>
      <c r="N12" s="33">
        <f ca="1">RANDBETWEEN(124,949)</f>
        <v>341</v>
      </c>
      <c r="O12" s="33">
        <v>50</v>
      </c>
    </row>
    <row r="13" spans="1:17" s="4" customFormat="1" ht="27" x14ac:dyDescent="0.5">
      <c r="A13" s="21">
        <f>A12+1</f>
        <v>9</v>
      </c>
      <c r="B13" s="22" t="str">
        <f ca="1">E13&amp;" - "&amp;F13&amp;" = ____"</f>
        <v>680 - 50 = ____</v>
      </c>
      <c r="C13" s="23"/>
      <c r="D13" s="94">
        <f ca="1">E13-F13</f>
        <v>630</v>
      </c>
      <c r="E13" s="33">
        <f ca="1">RANDBETWEEN(124,999)</f>
        <v>680</v>
      </c>
      <c r="F13" s="33">
        <v>50</v>
      </c>
      <c r="J13" s="21">
        <f>J12+1</f>
        <v>2</v>
      </c>
      <c r="K13" s="22" t="str">
        <f ca="1">N13&amp;" - "&amp;O13&amp;" = ____"</f>
        <v>452 - 50 = ____</v>
      </c>
      <c r="L13" s="23"/>
      <c r="M13" s="94">
        <f ca="1">N13-O13</f>
        <v>402</v>
      </c>
      <c r="N13" s="33">
        <f ca="1">RANDBETWEEN(124,999)</f>
        <v>452</v>
      </c>
      <c r="O13" s="33">
        <v>50</v>
      </c>
    </row>
    <row r="14" spans="1:17" s="4" customFormat="1" ht="27" x14ac:dyDescent="0.5">
      <c r="A14" s="21">
        <f>A13+1</f>
        <v>10</v>
      </c>
      <c r="B14" s="22" t="str">
        <f ca="1">E14&amp;" + "&amp;F14&amp;" = ____"</f>
        <v>489 + 99 = ____</v>
      </c>
      <c r="C14" s="23"/>
      <c r="D14" s="94">
        <f ca="1">E14+F14</f>
        <v>588</v>
      </c>
      <c r="E14" s="33">
        <f ca="1">RANDBETWEEN(124,900)</f>
        <v>489</v>
      </c>
      <c r="F14" s="33">
        <v>99</v>
      </c>
      <c r="J14" s="21">
        <f>J13+1</f>
        <v>3</v>
      </c>
      <c r="K14" s="22" t="str">
        <f ca="1">N14&amp;" + "&amp;O14&amp;" = ____"</f>
        <v>866 + 99 = ____</v>
      </c>
      <c r="L14" s="23"/>
      <c r="M14" s="94">
        <f ca="1">N14+O14</f>
        <v>965</v>
      </c>
      <c r="N14" s="33">
        <f ca="1">RANDBETWEEN(124,900)</f>
        <v>866</v>
      </c>
      <c r="O14" s="33">
        <v>99</v>
      </c>
    </row>
    <row r="15" spans="1:17" s="4" customFormat="1" ht="27" x14ac:dyDescent="0.5">
      <c r="A15" s="21">
        <f t="shared" si="0"/>
        <v>11</v>
      </c>
      <c r="B15" s="22" t="str">
        <f ca="1">E15&amp;" - "&amp;F15&amp;" = ____"</f>
        <v>468 - 99 = ____</v>
      </c>
      <c r="C15" s="23"/>
      <c r="D15" s="94">
        <f ca="1">E15-F15</f>
        <v>369</v>
      </c>
      <c r="E15" s="33">
        <f ca="1">RANDBETWEEN(124,999)</f>
        <v>468</v>
      </c>
      <c r="F15" s="33">
        <v>99</v>
      </c>
      <c r="J15" s="21">
        <f t="shared" si="1"/>
        <v>4</v>
      </c>
      <c r="K15" s="22" t="str">
        <f ca="1">N15&amp;" - "&amp;O15&amp;" = ____"</f>
        <v>386 - 99 = ____</v>
      </c>
      <c r="L15" s="23"/>
      <c r="M15" s="94">
        <f ca="1">N15-O15</f>
        <v>287</v>
      </c>
      <c r="N15" s="33">
        <f ca="1">RANDBETWEEN(124,999)</f>
        <v>386</v>
      </c>
      <c r="O15" s="33">
        <v>99</v>
      </c>
    </row>
    <row r="16" spans="1:17" s="4" customFormat="1" ht="27" x14ac:dyDescent="0.5">
      <c r="A16" s="21">
        <f t="shared" si="0"/>
        <v>12</v>
      </c>
      <c r="B16" s="22" t="str">
        <f ca="1">E16&amp;" + "&amp;F16&amp;" = ____"</f>
        <v>705 + 101 = ____</v>
      </c>
      <c r="C16" s="23"/>
      <c r="D16" s="94">
        <f ca="1">E16+F16</f>
        <v>806</v>
      </c>
      <c r="E16" s="33">
        <f ca="1">RANDBETWEEN(124,898)</f>
        <v>705</v>
      </c>
      <c r="F16" s="33">
        <v>101</v>
      </c>
      <c r="J16" s="21">
        <f t="shared" si="1"/>
        <v>5</v>
      </c>
      <c r="K16" s="22" t="str">
        <f ca="1">N16&amp;" + "&amp;O16&amp;" = ____"</f>
        <v>622 + 101 = ____</v>
      </c>
      <c r="L16" s="23"/>
      <c r="M16" s="94">
        <f ca="1">N16+O16</f>
        <v>723</v>
      </c>
      <c r="N16" s="33">
        <f ca="1">RANDBETWEEN(124,898)</f>
        <v>622</v>
      </c>
      <c r="O16" s="33">
        <v>101</v>
      </c>
    </row>
    <row r="17" spans="1:15" s="4" customFormat="1" ht="27" x14ac:dyDescent="0.5">
      <c r="A17" s="21">
        <f t="shared" si="0"/>
        <v>13</v>
      </c>
      <c r="B17" s="22" t="str">
        <f ca="1">E17&amp;" - "&amp;F17&amp;" = ____"</f>
        <v>786 - 101 = ____</v>
      </c>
      <c r="C17" s="23"/>
      <c r="D17" s="94">
        <f ca="1">E17-F17</f>
        <v>685</v>
      </c>
      <c r="E17" s="33">
        <f ca="1">RANDBETWEEN(124,999)</f>
        <v>786</v>
      </c>
      <c r="F17" s="33">
        <v>101</v>
      </c>
      <c r="J17" s="21">
        <f t="shared" si="1"/>
        <v>6</v>
      </c>
      <c r="K17" s="22" t="str">
        <f ca="1">N17&amp;" - "&amp;O17&amp;" = ____"</f>
        <v>639 - 101 = ____</v>
      </c>
      <c r="L17" s="23"/>
      <c r="M17" s="94">
        <f ca="1">N17-O17</f>
        <v>538</v>
      </c>
      <c r="N17" s="33">
        <f ca="1">RANDBETWEEN(124,999)</f>
        <v>639</v>
      </c>
      <c r="O17" s="33">
        <v>101</v>
      </c>
    </row>
    <row r="18" spans="1:15" s="4" customFormat="1" ht="27" x14ac:dyDescent="0.5">
      <c r="A18" s="21">
        <f t="shared" si="0"/>
        <v>14</v>
      </c>
      <c r="B18" s="22" t="str">
        <f ca="1">E18&amp;" x "&amp;F18&amp;" = ____"</f>
        <v>78 x 4 = ____</v>
      </c>
      <c r="C18" s="23"/>
      <c r="D18" s="94">
        <f ca="1">E18*F18</f>
        <v>312</v>
      </c>
      <c r="E18" s="33">
        <f ca="1">RANDBETWEEN(12,99)</f>
        <v>78</v>
      </c>
      <c r="F18" s="33">
        <v>4</v>
      </c>
      <c r="J18" s="21">
        <f t="shared" si="1"/>
        <v>7</v>
      </c>
      <c r="K18" s="22" t="str">
        <f ca="1">N18&amp;" x "&amp;O18&amp;" = ____"</f>
        <v>84 x 4 = ____</v>
      </c>
      <c r="L18" s="23"/>
      <c r="M18" s="94">
        <f ca="1">N18*O18</f>
        <v>336</v>
      </c>
      <c r="N18" s="33">
        <f ca="1">RANDBETWEEN(12,99)</f>
        <v>84</v>
      </c>
      <c r="O18" s="33">
        <v>4</v>
      </c>
    </row>
    <row r="19" spans="1:15" s="4" customFormat="1" ht="27" x14ac:dyDescent="0.5">
      <c r="A19" s="21">
        <f t="shared" si="0"/>
        <v>15</v>
      </c>
      <c r="B19" s="22" t="str">
        <f ca="1">E19&amp;" + "&amp;F19&amp;" = ____"</f>
        <v>383 + 50 = ____</v>
      </c>
      <c r="C19" s="23"/>
      <c r="D19" s="94">
        <f ca="1">E19+F19</f>
        <v>433</v>
      </c>
      <c r="E19" s="33">
        <f ca="1">RANDBETWEEN(124,949)</f>
        <v>383</v>
      </c>
      <c r="F19" s="33">
        <v>50</v>
      </c>
      <c r="J19" s="21">
        <v>1</v>
      </c>
      <c r="K19" s="22" t="str">
        <f ca="1">N19&amp;" + "&amp;O19&amp;" = ____"</f>
        <v>189 + 50 = ____</v>
      </c>
      <c r="L19" s="23"/>
      <c r="M19" s="94">
        <f ca="1">N19+O19</f>
        <v>239</v>
      </c>
      <c r="N19" s="33">
        <f ca="1">RANDBETWEEN(124,949)</f>
        <v>189</v>
      </c>
      <c r="O19" s="33">
        <v>50</v>
      </c>
    </row>
    <row r="20" spans="1:15" s="4" customFormat="1" ht="27" x14ac:dyDescent="0.5">
      <c r="A20" s="21">
        <f>A19+1</f>
        <v>16</v>
      </c>
      <c r="B20" s="22" t="str">
        <f ca="1">E20&amp;" - "&amp;F20&amp;" = ____"</f>
        <v>439 - 50 = ____</v>
      </c>
      <c r="C20" s="23"/>
      <c r="D20" s="94">
        <f ca="1">E20-F20</f>
        <v>389</v>
      </c>
      <c r="E20" s="33">
        <f ca="1">RANDBETWEEN(124,999)</f>
        <v>439</v>
      </c>
      <c r="F20" s="33">
        <v>50</v>
      </c>
      <c r="J20" s="21">
        <f>J19+1</f>
        <v>2</v>
      </c>
      <c r="K20" s="22" t="str">
        <f ca="1">N20&amp;" - "&amp;O20&amp;" = ____"</f>
        <v>711 - 50 = ____</v>
      </c>
      <c r="L20" s="23"/>
      <c r="M20" s="94">
        <f ca="1">N20-O20</f>
        <v>661</v>
      </c>
      <c r="N20" s="33">
        <f ca="1">RANDBETWEEN(124,999)</f>
        <v>711</v>
      </c>
      <c r="O20" s="33">
        <v>50</v>
      </c>
    </row>
    <row r="21" spans="1:15" s="4" customFormat="1" ht="27" x14ac:dyDescent="0.5">
      <c r="A21" s="21">
        <f>A20+1</f>
        <v>17</v>
      </c>
      <c r="B21" s="22" t="str">
        <f ca="1">E21&amp;" + "&amp;F21&amp;" = ____"</f>
        <v>821 + 99 = ____</v>
      </c>
      <c r="C21" s="23"/>
      <c r="D21" s="94">
        <f ca="1">E21+F21</f>
        <v>920</v>
      </c>
      <c r="E21" s="33">
        <f ca="1">RANDBETWEEN(124,900)</f>
        <v>821</v>
      </c>
      <c r="F21" s="33">
        <v>99</v>
      </c>
      <c r="J21" s="21">
        <f>J20+1</f>
        <v>3</v>
      </c>
      <c r="K21" s="22" t="str">
        <f ca="1">N21&amp;" + "&amp;O21&amp;" = ____"</f>
        <v>742 + 99 = ____</v>
      </c>
      <c r="L21" s="23"/>
      <c r="M21" s="94">
        <f ca="1">N21+O21</f>
        <v>841</v>
      </c>
      <c r="N21" s="33">
        <f ca="1">RANDBETWEEN(124,900)</f>
        <v>742</v>
      </c>
      <c r="O21" s="33">
        <v>99</v>
      </c>
    </row>
    <row r="22" spans="1:15" s="4" customFormat="1" ht="27" x14ac:dyDescent="0.5">
      <c r="A22" s="21">
        <f t="shared" si="0"/>
        <v>18</v>
      </c>
      <c r="B22" s="22" t="str">
        <f ca="1">E22&amp;" - "&amp;F22&amp;" = ____"</f>
        <v>436 - 99 = ____</v>
      </c>
      <c r="C22" s="23"/>
      <c r="D22" s="94">
        <f ca="1">E22-F22</f>
        <v>337</v>
      </c>
      <c r="E22" s="33">
        <f ca="1">RANDBETWEEN(124,999)</f>
        <v>436</v>
      </c>
      <c r="F22" s="33">
        <v>99</v>
      </c>
      <c r="J22" s="21">
        <f t="shared" si="1"/>
        <v>4</v>
      </c>
      <c r="K22" s="22" t="str">
        <f ca="1">N22&amp;" - "&amp;O22&amp;" = ____"</f>
        <v>223 - 99 = ____</v>
      </c>
      <c r="L22" s="23"/>
      <c r="M22" s="94">
        <f ca="1">N22-O22</f>
        <v>124</v>
      </c>
      <c r="N22" s="33">
        <f ca="1">RANDBETWEEN(124,999)</f>
        <v>223</v>
      </c>
      <c r="O22" s="33">
        <v>99</v>
      </c>
    </row>
    <row r="23" spans="1:15" s="4" customFormat="1" ht="27" x14ac:dyDescent="0.5">
      <c r="A23" s="21">
        <f t="shared" si="0"/>
        <v>19</v>
      </c>
      <c r="B23" s="22" t="str">
        <f ca="1">E23&amp;" + "&amp;F23&amp;" = ____"</f>
        <v>726 + 101 = ____</v>
      </c>
      <c r="C23" s="23"/>
      <c r="D23" s="94">
        <f ca="1">E23+F23</f>
        <v>827</v>
      </c>
      <c r="E23" s="33">
        <f ca="1">RANDBETWEEN(124,898)</f>
        <v>726</v>
      </c>
      <c r="F23" s="33">
        <v>101</v>
      </c>
      <c r="J23" s="21">
        <f t="shared" si="1"/>
        <v>5</v>
      </c>
      <c r="K23" s="22" t="str">
        <f ca="1">N23&amp;" + "&amp;O23&amp;" = ____"</f>
        <v>890 + 101 = ____</v>
      </c>
      <c r="L23" s="23"/>
      <c r="M23" s="94">
        <f ca="1">N23+O23</f>
        <v>991</v>
      </c>
      <c r="N23" s="33">
        <f ca="1">RANDBETWEEN(124,898)</f>
        <v>890</v>
      </c>
      <c r="O23" s="33">
        <v>101</v>
      </c>
    </row>
    <row r="24" spans="1:15" s="4" customFormat="1" ht="27" x14ac:dyDescent="0.5">
      <c r="A24" s="21">
        <f t="shared" si="0"/>
        <v>20</v>
      </c>
      <c r="B24" s="22" t="str">
        <f ca="1">E24&amp;" - "&amp;F24&amp;" = ____"</f>
        <v>707 - 101 = ____</v>
      </c>
      <c r="C24" s="23"/>
      <c r="D24" s="94">
        <f ca="1">E24-F24</f>
        <v>606</v>
      </c>
      <c r="E24" s="33">
        <f ca="1">RANDBETWEEN(124,999)</f>
        <v>707</v>
      </c>
      <c r="F24" s="33">
        <v>101</v>
      </c>
      <c r="J24" s="21">
        <f t="shared" si="1"/>
        <v>6</v>
      </c>
      <c r="K24" s="22" t="str">
        <f ca="1">N24&amp;" - "&amp;O24&amp;" = ____"</f>
        <v>284 - 101 = ____</v>
      </c>
      <c r="L24" s="23"/>
      <c r="M24" s="94">
        <f ca="1">N24-O24</f>
        <v>183</v>
      </c>
      <c r="N24" s="33">
        <f ca="1">RANDBETWEEN(124,999)</f>
        <v>284</v>
      </c>
      <c r="O24" s="33">
        <v>101</v>
      </c>
    </row>
    <row r="25" spans="1:15" s="4" customFormat="1" ht="27" x14ac:dyDescent="0.5">
      <c r="A25" s="21">
        <f t="shared" si="0"/>
        <v>21</v>
      </c>
      <c r="B25" s="22" t="str">
        <f ca="1">E25&amp;" x "&amp;F25&amp;" = ____"</f>
        <v>61 x 4 = ____</v>
      </c>
      <c r="C25" s="23"/>
      <c r="D25" s="94">
        <f ca="1">E25*F25</f>
        <v>244</v>
      </c>
      <c r="E25" s="33">
        <f ca="1">RANDBETWEEN(12,99)</f>
        <v>61</v>
      </c>
      <c r="F25" s="33">
        <v>4</v>
      </c>
      <c r="J25" s="21">
        <f t="shared" si="1"/>
        <v>7</v>
      </c>
      <c r="K25" s="22" t="str">
        <f ca="1">N25&amp;" x "&amp;O25&amp;" = ____"</f>
        <v>38 x 4 = ____</v>
      </c>
      <c r="L25" s="23"/>
      <c r="M25" s="94">
        <f ca="1">N25*O25</f>
        <v>152</v>
      </c>
      <c r="N25" s="33">
        <f ca="1">RANDBETWEEN(12,99)</f>
        <v>38</v>
      </c>
      <c r="O25" s="33">
        <v>4</v>
      </c>
    </row>
    <row r="26" spans="1:15" s="4" customFormat="1" ht="27" x14ac:dyDescent="0.5">
      <c r="A26" s="21">
        <f t="shared" si="0"/>
        <v>22</v>
      </c>
      <c r="B26" s="22" t="str">
        <f ca="1">E26&amp;" + "&amp;F26&amp;" = ____"</f>
        <v>544 + 50 = ____</v>
      </c>
      <c r="C26" s="23"/>
      <c r="D26" s="94">
        <f ca="1">E26+F26</f>
        <v>594</v>
      </c>
      <c r="E26" s="33">
        <f ca="1">RANDBETWEEN(124,949)</f>
        <v>544</v>
      </c>
      <c r="F26" s="33">
        <v>50</v>
      </c>
      <c r="J26" s="21">
        <v>1</v>
      </c>
      <c r="K26" s="22" t="str">
        <f ca="1">N26&amp;" + "&amp;O26&amp;" = ____"</f>
        <v>846 + 50 = ____</v>
      </c>
      <c r="L26" s="23"/>
      <c r="M26" s="94">
        <f ca="1">N26+O26</f>
        <v>896</v>
      </c>
      <c r="N26" s="33">
        <f ca="1">RANDBETWEEN(124,949)</f>
        <v>846</v>
      </c>
      <c r="O26" s="33">
        <v>50</v>
      </c>
    </row>
    <row r="27" spans="1:15" s="4" customFormat="1" ht="27" x14ac:dyDescent="0.5">
      <c r="A27" s="21">
        <f>A26+1</f>
        <v>23</v>
      </c>
      <c r="B27" s="22" t="str">
        <f ca="1">E27&amp;" - "&amp;F27&amp;" = ____"</f>
        <v>804 - 50 = ____</v>
      </c>
      <c r="C27" s="23"/>
      <c r="D27" s="94">
        <f ca="1">E27-F27</f>
        <v>754</v>
      </c>
      <c r="E27" s="33">
        <f ca="1">RANDBETWEEN(124,999)</f>
        <v>804</v>
      </c>
      <c r="F27" s="33">
        <v>50</v>
      </c>
      <c r="J27" s="21">
        <f>J26+1</f>
        <v>2</v>
      </c>
      <c r="K27" s="22" t="str">
        <f ca="1">N27&amp;" - "&amp;O27&amp;" = ____"</f>
        <v>186 - 50 = ____</v>
      </c>
      <c r="L27" s="23"/>
      <c r="M27" s="94">
        <f ca="1">N27-O27</f>
        <v>136</v>
      </c>
      <c r="N27" s="33">
        <f ca="1">RANDBETWEEN(124,999)</f>
        <v>186</v>
      </c>
      <c r="O27" s="33">
        <v>50</v>
      </c>
    </row>
    <row r="28" spans="1:15" s="4" customFormat="1" ht="27" x14ac:dyDescent="0.5">
      <c r="A28" s="21">
        <f>A27+1</f>
        <v>24</v>
      </c>
      <c r="B28" s="22" t="str">
        <f ca="1">E28&amp;" + "&amp;F28&amp;" = ____"</f>
        <v>157 + 99 = ____</v>
      </c>
      <c r="C28" s="23"/>
      <c r="D28" s="94">
        <f ca="1">E28+F28</f>
        <v>256</v>
      </c>
      <c r="E28" s="33">
        <f ca="1">RANDBETWEEN(124,900)</f>
        <v>157</v>
      </c>
      <c r="F28" s="33">
        <v>99</v>
      </c>
      <c r="J28" s="21">
        <f>J27+1</f>
        <v>3</v>
      </c>
      <c r="K28" s="22" t="str">
        <f ca="1">N28&amp;" + "&amp;O28&amp;" = ____"</f>
        <v>631 + 99 = ____</v>
      </c>
      <c r="L28" s="23"/>
      <c r="M28" s="94">
        <f ca="1">N28+O28</f>
        <v>730</v>
      </c>
      <c r="N28" s="33">
        <f ca="1">RANDBETWEEN(124,900)</f>
        <v>631</v>
      </c>
      <c r="O28" s="33">
        <v>99</v>
      </c>
    </row>
    <row r="29" spans="1:15" s="4" customFormat="1" ht="27" x14ac:dyDescent="0.5">
      <c r="A29" s="21">
        <f t="shared" si="0"/>
        <v>25</v>
      </c>
      <c r="B29" s="22" t="str">
        <f ca="1">E29&amp;" - "&amp;F29&amp;" = ____"</f>
        <v>813 - 99 = ____</v>
      </c>
      <c r="C29" s="23"/>
      <c r="D29" s="94">
        <f ca="1">E29-F29</f>
        <v>714</v>
      </c>
      <c r="E29" s="33">
        <f ca="1">RANDBETWEEN(124,999)</f>
        <v>813</v>
      </c>
      <c r="F29" s="33">
        <v>99</v>
      </c>
      <c r="J29" s="21">
        <f t="shared" si="1"/>
        <v>4</v>
      </c>
      <c r="K29" s="22" t="str">
        <f ca="1">N29&amp;" - "&amp;O29&amp;" = ____"</f>
        <v>430 - 99 = ____</v>
      </c>
      <c r="L29" s="23"/>
      <c r="M29" s="94">
        <f ca="1">N29-O29</f>
        <v>331</v>
      </c>
      <c r="N29" s="33">
        <f ca="1">RANDBETWEEN(124,999)</f>
        <v>430</v>
      </c>
      <c r="O29" s="33">
        <v>99</v>
      </c>
    </row>
    <row r="30" spans="1:15" s="4" customFormat="1" ht="27" x14ac:dyDescent="0.5">
      <c r="A30" s="21">
        <f t="shared" si="0"/>
        <v>26</v>
      </c>
      <c r="B30" s="22" t="str">
        <f ca="1">E30&amp;" + "&amp;F30&amp;" = ____"</f>
        <v>397 + 101 = ____</v>
      </c>
      <c r="C30" s="23"/>
      <c r="D30" s="94">
        <f ca="1">E30+F30</f>
        <v>498</v>
      </c>
      <c r="E30" s="33">
        <f ca="1">RANDBETWEEN(124,898)</f>
        <v>397</v>
      </c>
      <c r="F30" s="33">
        <v>101</v>
      </c>
      <c r="J30" s="21">
        <f t="shared" si="1"/>
        <v>5</v>
      </c>
      <c r="K30" s="22" t="str">
        <f ca="1">N30&amp;" + "&amp;O30&amp;" = ____"</f>
        <v>300 + 101 = ____</v>
      </c>
      <c r="L30" s="23"/>
      <c r="M30" s="94">
        <f ca="1">N30+O30</f>
        <v>401</v>
      </c>
      <c r="N30" s="33">
        <f ca="1">RANDBETWEEN(124,898)</f>
        <v>300</v>
      </c>
      <c r="O30" s="33">
        <v>101</v>
      </c>
    </row>
    <row r="31" spans="1:15" s="4" customFormat="1" ht="27" x14ac:dyDescent="0.5">
      <c r="A31" s="21">
        <f t="shared" si="0"/>
        <v>27</v>
      </c>
      <c r="B31" s="22" t="str">
        <f ca="1">E31&amp;" - "&amp;F31&amp;" = ____"</f>
        <v>437 - 101 = ____</v>
      </c>
      <c r="C31" s="23"/>
      <c r="D31" s="94">
        <f ca="1">E31-F31</f>
        <v>336</v>
      </c>
      <c r="E31" s="33">
        <f ca="1">RANDBETWEEN(124,999)</f>
        <v>437</v>
      </c>
      <c r="F31" s="33">
        <v>101</v>
      </c>
      <c r="J31" s="21">
        <f t="shared" si="1"/>
        <v>6</v>
      </c>
      <c r="K31" s="22" t="str">
        <f ca="1">N31&amp;" - "&amp;O31&amp;" = ____"</f>
        <v>740 - 101 = ____</v>
      </c>
      <c r="L31" s="23"/>
      <c r="M31" s="94">
        <f ca="1">N31-O31</f>
        <v>639</v>
      </c>
      <c r="N31" s="33">
        <f ca="1">RANDBETWEEN(124,999)</f>
        <v>740</v>
      </c>
      <c r="O31" s="33">
        <v>101</v>
      </c>
    </row>
    <row r="32" spans="1:15" s="4" customFormat="1" ht="27" x14ac:dyDescent="0.5">
      <c r="A32" s="21">
        <f t="shared" si="0"/>
        <v>28</v>
      </c>
      <c r="B32" s="22" t="str">
        <f ca="1">E32&amp;" x "&amp;F32&amp;" = ____"</f>
        <v>44 x 4 = ____</v>
      </c>
      <c r="C32" s="23"/>
      <c r="D32" s="94">
        <f ca="1">E32*F32</f>
        <v>176</v>
      </c>
      <c r="E32" s="33">
        <f ca="1">RANDBETWEEN(12,99)</f>
        <v>44</v>
      </c>
      <c r="F32" s="33">
        <v>4</v>
      </c>
      <c r="J32" s="21">
        <f t="shared" si="1"/>
        <v>7</v>
      </c>
      <c r="K32" s="22" t="str">
        <f ca="1">N32&amp;" x "&amp;O32&amp;" = ____"</f>
        <v>28 x 4 = ____</v>
      </c>
      <c r="L32" s="23"/>
      <c r="M32" s="94">
        <f ca="1">N32*O32</f>
        <v>112</v>
      </c>
      <c r="N32" s="33">
        <f ca="1">RANDBETWEEN(12,99)</f>
        <v>28</v>
      </c>
      <c r="O32" s="33">
        <v>4</v>
      </c>
    </row>
    <row r="33" spans="1:15" s="4" customFormat="1" ht="27" x14ac:dyDescent="0.5">
      <c r="A33" s="21">
        <f t="shared" si="0"/>
        <v>29</v>
      </c>
      <c r="B33" s="22" t="str">
        <f ca="1">E33&amp;" + "&amp;F33&amp;" = ____"</f>
        <v>838 + 50 = ____</v>
      </c>
      <c r="C33" s="23"/>
      <c r="D33" s="94">
        <f ca="1">E33+F33</f>
        <v>888</v>
      </c>
      <c r="E33" s="33">
        <f ca="1">RANDBETWEEN(124,949)</f>
        <v>838</v>
      </c>
      <c r="F33" s="33">
        <v>50</v>
      </c>
      <c r="J33" s="21">
        <v>1</v>
      </c>
      <c r="K33" s="22" t="str">
        <f ca="1">N33&amp;" + "&amp;O33&amp;" = ____"</f>
        <v>282 + 50 = ____</v>
      </c>
      <c r="L33" s="23"/>
      <c r="M33" s="94">
        <f ca="1">N33+O33</f>
        <v>332</v>
      </c>
      <c r="N33" s="33">
        <f ca="1">RANDBETWEEN(124,949)</f>
        <v>282</v>
      </c>
      <c r="O33" s="33">
        <v>50</v>
      </c>
    </row>
    <row r="34" spans="1:15" s="4" customFormat="1" ht="27" x14ac:dyDescent="0.5">
      <c r="A34" s="21">
        <f>A33+1</f>
        <v>30</v>
      </c>
      <c r="B34" s="22" t="str">
        <f ca="1">E34&amp;" - "&amp;F34&amp;" = ____"</f>
        <v>648 - 50 = ____</v>
      </c>
      <c r="C34" s="23"/>
      <c r="D34" s="94">
        <f ca="1">E34-F34</f>
        <v>598</v>
      </c>
      <c r="E34" s="33">
        <f ca="1">RANDBETWEEN(124,999)</f>
        <v>648</v>
      </c>
      <c r="F34" s="33">
        <v>50</v>
      </c>
      <c r="J34" s="21">
        <f>J33+1</f>
        <v>2</v>
      </c>
      <c r="K34" s="22" t="str">
        <f ca="1">N34&amp;" - "&amp;O34&amp;" = ____"</f>
        <v>471 - 50 = ____</v>
      </c>
      <c r="L34" s="23"/>
      <c r="M34" s="94">
        <f ca="1">N34-O34</f>
        <v>421</v>
      </c>
      <c r="N34" s="33">
        <f ca="1">RANDBETWEEN(124,999)</f>
        <v>471</v>
      </c>
      <c r="O34" s="33">
        <v>50</v>
      </c>
    </row>
    <row r="35" spans="1:15" s="4" customFormat="1" ht="27" x14ac:dyDescent="0.5">
      <c r="A35" s="21">
        <f>A34+1</f>
        <v>31</v>
      </c>
      <c r="B35" s="22" t="str">
        <f ca="1">E35&amp;" + "&amp;F35&amp;" = ____"</f>
        <v>541 + 99 = ____</v>
      </c>
      <c r="C35" s="23"/>
      <c r="D35" s="94">
        <f ca="1">E35+F35</f>
        <v>640</v>
      </c>
      <c r="E35" s="33">
        <f ca="1">RANDBETWEEN(124,900)</f>
        <v>541</v>
      </c>
      <c r="F35" s="33">
        <v>99</v>
      </c>
      <c r="J35" s="21">
        <f>J34+1</f>
        <v>3</v>
      </c>
      <c r="K35" s="22" t="str">
        <f ca="1">N35&amp;" + "&amp;O35&amp;" = ____"</f>
        <v>558 + 99 = ____</v>
      </c>
      <c r="L35" s="23"/>
      <c r="M35" s="94">
        <f ca="1">N35+O35</f>
        <v>657</v>
      </c>
      <c r="N35" s="33">
        <f ca="1">RANDBETWEEN(124,900)</f>
        <v>558</v>
      </c>
      <c r="O35" s="33">
        <v>99</v>
      </c>
    </row>
    <row r="36" spans="1:15" s="4" customFormat="1" ht="27" x14ac:dyDescent="0.5">
      <c r="A36" s="21">
        <f t="shared" si="0"/>
        <v>32</v>
      </c>
      <c r="B36" s="22" t="str">
        <f ca="1">E36&amp;" - "&amp;F36&amp;" = ____"</f>
        <v>280 - 99 = ____</v>
      </c>
      <c r="C36" s="23"/>
      <c r="D36" s="94">
        <f ca="1">E36-F36</f>
        <v>181</v>
      </c>
      <c r="E36" s="33">
        <f ca="1">RANDBETWEEN(124,999)</f>
        <v>280</v>
      </c>
      <c r="F36" s="33">
        <v>99</v>
      </c>
      <c r="J36" s="21">
        <f t="shared" si="1"/>
        <v>4</v>
      </c>
      <c r="K36" s="22" t="str">
        <f ca="1">N36&amp;" - "&amp;O36&amp;" = ____"</f>
        <v>237 - 99 = ____</v>
      </c>
      <c r="L36" s="23"/>
      <c r="M36" s="94">
        <f ca="1">N36-O36</f>
        <v>138</v>
      </c>
      <c r="N36" s="33">
        <f ca="1">RANDBETWEEN(124,999)</f>
        <v>237</v>
      </c>
      <c r="O36" s="33">
        <v>99</v>
      </c>
    </row>
    <row r="37" spans="1:15" s="4" customFormat="1" ht="27" x14ac:dyDescent="0.5">
      <c r="A37" s="21">
        <f t="shared" si="0"/>
        <v>33</v>
      </c>
      <c r="B37" s="22" t="str">
        <f ca="1">E37&amp;" + "&amp;F37&amp;" = ____"</f>
        <v>781 + 101 = ____</v>
      </c>
      <c r="C37" s="23"/>
      <c r="D37" s="94">
        <f ca="1">E37+F37</f>
        <v>882</v>
      </c>
      <c r="E37" s="33">
        <f ca="1">RANDBETWEEN(124,898)</f>
        <v>781</v>
      </c>
      <c r="F37" s="33">
        <v>101</v>
      </c>
      <c r="J37" s="21">
        <f t="shared" si="1"/>
        <v>5</v>
      </c>
      <c r="K37" s="22" t="str">
        <f ca="1">N37&amp;" + "&amp;O37&amp;" = ____"</f>
        <v>578 + 101 = ____</v>
      </c>
      <c r="L37" s="23"/>
      <c r="M37" s="94">
        <f ca="1">N37+O37</f>
        <v>679</v>
      </c>
      <c r="N37" s="33">
        <f ca="1">RANDBETWEEN(124,898)</f>
        <v>578</v>
      </c>
      <c r="O37" s="33">
        <v>101</v>
      </c>
    </row>
    <row r="38" spans="1:15" s="4" customFormat="1" ht="27" x14ac:dyDescent="0.5">
      <c r="A38" s="21">
        <f t="shared" si="0"/>
        <v>34</v>
      </c>
      <c r="B38" s="22" t="str">
        <f ca="1">E38&amp;" - "&amp;F38&amp;" = ____"</f>
        <v>723 - 101 = ____</v>
      </c>
      <c r="C38" s="23"/>
      <c r="D38" s="94">
        <f ca="1">E38-F38</f>
        <v>622</v>
      </c>
      <c r="E38" s="33">
        <f ca="1">RANDBETWEEN(124,999)</f>
        <v>723</v>
      </c>
      <c r="F38" s="33">
        <v>101</v>
      </c>
      <c r="J38" s="21">
        <f t="shared" si="1"/>
        <v>6</v>
      </c>
      <c r="K38" s="22" t="str">
        <f ca="1">N38&amp;" - "&amp;O38&amp;" = ____"</f>
        <v>212 - 101 = ____</v>
      </c>
      <c r="L38" s="23"/>
      <c r="M38" s="94">
        <f ca="1">N38-O38</f>
        <v>111</v>
      </c>
      <c r="N38" s="33">
        <f ca="1">RANDBETWEEN(124,999)</f>
        <v>212</v>
      </c>
      <c r="O38" s="33">
        <v>101</v>
      </c>
    </row>
    <row r="39" spans="1:15" s="4" customFormat="1" ht="27" x14ac:dyDescent="0.5">
      <c r="A39" s="21">
        <f t="shared" si="0"/>
        <v>35</v>
      </c>
      <c r="B39" s="22" t="str">
        <f ca="1">E39&amp;" x "&amp;F39&amp;" = ____"</f>
        <v>63 x 4 = ____</v>
      </c>
      <c r="C39" s="23"/>
      <c r="D39" s="94">
        <f ca="1">E39*F39</f>
        <v>252</v>
      </c>
      <c r="E39" s="33">
        <f ca="1">RANDBETWEEN(12,99)</f>
        <v>63</v>
      </c>
      <c r="F39" s="33">
        <v>4</v>
      </c>
      <c r="J39" s="21">
        <f t="shared" si="1"/>
        <v>7</v>
      </c>
      <c r="K39" s="22" t="str">
        <f ca="1">N39&amp;" x "&amp;O39&amp;" = ____"</f>
        <v>87 x 4 = ____</v>
      </c>
      <c r="L39" s="23"/>
      <c r="M39" s="94">
        <f ca="1">N39*O39</f>
        <v>348</v>
      </c>
      <c r="N39" s="33">
        <f ca="1">RANDBETWEEN(12,99)</f>
        <v>87</v>
      </c>
      <c r="O39" s="33">
        <v>4</v>
      </c>
    </row>
    <row r="40" spans="1:15" s="4" customFormat="1" ht="27" x14ac:dyDescent="0.5">
      <c r="A40" s="21">
        <f t="shared" si="0"/>
        <v>36</v>
      </c>
      <c r="B40" s="22" t="str">
        <f ca="1">E40&amp;" + "&amp;F40&amp;" = ____"</f>
        <v>937 + 50 = ____</v>
      </c>
      <c r="C40" s="23"/>
      <c r="D40" s="94">
        <f ca="1">E40+F40</f>
        <v>987</v>
      </c>
      <c r="E40" s="33">
        <f ca="1">RANDBETWEEN(124,949)</f>
        <v>937</v>
      </c>
      <c r="F40" s="33">
        <v>50</v>
      </c>
      <c r="J40" s="21">
        <v>1</v>
      </c>
      <c r="K40" s="22" t="str">
        <f ca="1">N40&amp;" + "&amp;O40&amp;" = ____"</f>
        <v>887 + 50 = ____</v>
      </c>
      <c r="L40" s="23"/>
      <c r="M40" s="94">
        <f ca="1">N40+O40</f>
        <v>937</v>
      </c>
      <c r="N40" s="33">
        <f ca="1">RANDBETWEEN(124,949)</f>
        <v>887</v>
      </c>
      <c r="O40" s="33">
        <v>50</v>
      </c>
    </row>
    <row r="41" spans="1:15" s="4" customFormat="1" ht="27" x14ac:dyDescent="0.5">
      <c r="A41" s="21">
        <f>A40+1</f>
        <v>37</v>
      </c>
      <c r="B41" s="22" t="str">
        <f ca="1">E41&amp;" - "&amp;F41&amp;" = ____"</f>
        <v>474 - 50 = ____</v>
      </c>
      <c r="C41" s="23"/>
      <c r="D41" s="94">
        <f ca="1">E41-F41</f>
        <v>424</v>
      </c>
      <c r="E41" s="33">
        <f ca="1">RANDBETWEEN(124,999)</f>
        <v>474</v>
      </c>
      <c r="F41" s="33">
        <v>50</v>
      </c>
      <c r="J41" s="21">
        <f>J40+1</f>
        <v>2</v>
      </c>
      <c r="K41" s="22" t="str">
        <f ca="1">N41&amp;" - "&amp;O41&amp;" = ____"</f>
        <v>990 - 50 = ____</v>
      </c>
      <c r="L41" s="23"/>
      <c r="M41" s="94">
        <f ca="1">N41-O41</f>
        <v>940</v>
      </c>
      <c r="N41" s="33">
        <f ca="1">RANDBETWEEN(124,999)</f>
        <v>990</v>
      </c>
      <c r="O41" s="33">
        <v>50</v>
      </c>
    </row>
    <row r="42" spans="1:15" s="4" customFormat="1" ht="27" x14ac:dyDescent="0.5">
      <c r="A42" s="21">
        <f>A41+1</f>
        <v>38</v>
      </c>
      <c r="B42" s="22" t="str">
        <f ca="1">E42&amp;" + "&amp;F42&amp;" = ____"</f>
        <v>454 + 99 = ____</v>
      </c>
      <c r="C42" s="23"/>
      <c r="D42" s="94">
        <f ca="1">E42+F42</f>
        <v>553</v>
      </c>
      <c r="E42" s="33">
        <f ca="1">RANDBETWEEN(124,900)</f>
        <v>454</v>
      </c>
      <c r="F42" s="33">
        <v>99</v>
      </c>
      <c r="J42" s="21">
        <f>J41+1</f>
        <v>3</v>
      </c>
      <c r="K42" s="22" t="str">
        <f ca="1">N42&amp;" + "&amp;O42&amp;" = ____"</f>
        <v>466 + 99 = ____</v>
      </c>
      <c r="L42" s="23"/>
      <c r="M42" s="94">
        <f ca="1">N42+O42</f>
        <v>565</v>
      </c>
      <c r="N42" s="33">
        <f ca="1">RANDBETWEEN(124,900)</f>
        <v>466</v>
      </c>
      <c r="O42" s="33">
        <v>99</v>
      </c>
    </row>
    <row r="43" spans="1:15" s="4" customFormat="1" ht="27" x14ac:dyDescent="0.5">
      <c r="A43" s="21">
        <f t="shared" si="0"/>
        <v>39</v>
      </c>
      <c r="B43" s="22" t="str">
        <f ca="1">E43&amp;" - "&amp;F43&amp;" = ____"</f>
        <v>685 - 99 = ____</v>
      </c>
      <c r="C43" s="23"/>
      <c r="D43" s="94">
        <f ca="1">E43-F43</f>
        <v>586</v>
      </c>
      <c r="E43" s="33">
        <f ca="1">RANDBETWEEN(124,999)</f>
        <v>685</v>
      </c>
      <c r="F43" s="33">
        <v>99</v>
      </c>
      <c r="J43" s="21">
        <f t="shared" si="1"/>
        <v>4</v>
      </c>
      <c r="K43" s="22" t="str">
        <f ca="1">N43&amp;" - "&amp;O43&amp;" = ____"</f>
        <v>751 - 99 = ____</v>
      </c>
      <c r="L43" s="23"/>
      <c r="M43" s="94">
        <f ca="1">N43-O43</f>
        <v>652</v>
      </c>
      <c r="N43" s="33">
        <f ca="1">RANDBETWEEN(124,999)</f>
        <v>751</v>
      </c>
      <c r="O43" s="33">
        <v>99</v>
      </c>
    </row>
    <row r="44" spans="1:15" s="4" customFormat="1" ht="27" x14ac:dyDescent="0.5">
      <c r="A44" s="21">
        <f t="shared" si="0"/>
        <v>40</v>
      </c>
      <c r="B44" s="22" t="str">
        <f ca="1">E44&amp;" + "&amp;F44&amp;" = ____"</f>
        <v>885 + 101 = ____</v>
      </c>
      <c r="C44" s="23"/>
      <c r="D44" s="94">
        <f ca="1">E44+F44</f>
        <v>986</v>
      </c>
      <c r="E44" s="33">
        <f ca="1">RANDBETWEEN(124,898)</f>
        <v>885</v>
      </c>
      <c r="F44" s="33">
        <v>101</v>
      </c>
      <c r="J44" s="21">
        <f t="shared" si="1"/>
        <v>5</v>
      </c>
      <c r="K44" s="22" t="str">
        <f ca="1">N44&amp;" + "&amp;O44&amp;" = ____"</f>
        <v>454 + 101 = ____</v>
      </c>
      <c r="L44" s="23"/>
      <c r="M44" s="94">
        <f ca="1">N44+O44</f>
        <v>555</v>
      </c>
      <c r="N44" s="33">
        <f ca="1">RANDBETWEEN(124,898)</f>
        <v>454</v>
      </c>
      <c r="O44" s="33">
        <v>101</v>
      </c>
    </row>
    <row r="45" spans="1:15" s="4" customFormat="1" ht="27" x14ac:dyDescent="0.5">
      <c r="A45" s="21">
        <f t="shared" si="0"/>
        <v>41</v>
      </c>
      <c r="B45" s="22" t="str">
        <f ca="1">E45&amp;" - "&amp;F45&amp;" = ____"</f>
        <v>360 - 101 = ____</v>
      </c>
      <c r="C45" s="23"/>
      <c r="D45" s="94">
        <f ca="1">E45-F45</f>
        <v>259</v>
      </c>
      <c r="E45" s="33">
        <f ca="1">RANDBETWEEN(124,999)</f>
        <v>360</v>
      </c>
      <c r="F45" s="33">
        <v>101</v>
      </c>
      <c r="J45" s="21">
        <f t="shared" si="1"/>
        <v>6</v>
      </c>
      <c r="K45" s="22" t="str">
        <f ca="1">N45&amp;" - "&amp;O45&amp;" = ____"</f>
        <v>219 - 101 = ____</v>
      </c>
      <c r="L45" s="23"/>
      <c r="M45" s="94">
        <f ca="1">N45-O45</f>
        <v>118</v>
      </c>
      <c r="N45" s="33">
        <f ca="1">RANDBETWEEN(124,999)</f>
        <v>219</v>
      </c>
      <c r="O45" s="33">
        <v>101</v>
      </c>
    </row>
    <row r="46" spans="1:15" s="4" customFormat="1" ht="27" x14ac:dyDescent="0.5">
      <c r="A46" s="21">
        <f t="shared" si="0"/>
        <v>42</v>
      </c>
      <c r="B46" s="22" t="str">
        <f ca="1">E46&amp;" x "&amp;F46&amp;" = ____"</f>
        <v>87 x 4 = ____</v>
      </c>
      <c r="C46" s="23"/>
      <c r="D46" s="94">
        <f ca="1">E46*F46</f>
        <v>348</v>
      </c>
      <c r="E46" s="33">
        <f ca="1">RANDBETWEEN(12,99)</f>
        <v>87</v>
      </c>
      <c r="F46" s="33">
        <v>4</v>
      </c>
      <c r="J46" s="21">
        <f t="shared" si="1"/>
        <v>7</v>
      </c>
      <c r="K46" s="22" t="str">
        <f ca="1">N46&amp;" x "&amp;O46&amp;" = ____"</f>
        <v>18 x 4 = ____</v>
      </c>
      <c r="L46" s="23"/>
      <c r="M46" s="94">
        <f ca="1">N46*O46</f>
        <v>72</v>
      </c>
      <c r="N46" s="33">
        <f ca="1">RANDBETWEEN(12,99)</f>
        <v>18</v>
      </c>
      <c r="O46" s="33">
        <v>4</v>
      </c>
    </row>
    <row r="47" spans="1:15" s="4" customFormat="1" ht="27" x14ac:dyDescent="0.5">
      <c r="A47" s="21">
        <f t="shared" si="0"/>
        <v>43</v>
      </c>
      <c r="B47" s="22" t="str">
        <f ca="1">E47&amp;" + "&amp;F47&amp;" = ____"</f>
        <v>223 + 50 = ____</v>
      </c>
      <c r="C47" s="23"/>
      <c r="D47" s="94">
        <f ca="1">E47+F47</f>
        <v>273</v>
      </c>
      <c r="E47" s="33">
        <f ca="1">RANDBETWEEN(124,949)</f>
        <v>223</v>
      </c>
      <c r="F47" s="33">
        <v>50</v>
      </c>
      <c r="J47" s="21">
        <v>1</v>
      </c>
      <c r="K47" s="22" t="str">
        <f ca="1">N47&amp;" + "&amp;O47&amp;" = ____"</f>
        <v>410 + 50 = ____</v>
      </c>
      <c r="L47" s="23"/>
      <c r="M47" s="94">
        <f ca="1">N47+O47</f>
        <v>460</v>
      </c>
      <c r="N47" s="33">
        <f ca="1">RANDBETWEEN(124,949)</f>
        <v>410</v>
      </c>
      <c r="O47" s="33">
        <v>50</v>
      </c>
    </row>
    <row r="48" spans="1:15" s="4" customFormat="1" ht="27" x14ac:dyDescent="0.5">
      <c r="A48" s="21">
        <f>A47+1</f>
        <v>44</v>
      </c>
      <c r="B48" s="22" t="str">
        <f ca="1">E48&amp;" - "&amp;F48&amp;" = ____"</f>
        <v>531 - 50 = ____</v>
      </c>
      <c r="C48" s="23"/>
      <c r="D48" s="94">
        <f ca="1">E48-F48</f>
        <v>481</v>
      </c>
      <c r="E48" s="33">
        <f ca="1">RANDBETWEEN(124,999)</f>
        <v>531</v>
      </c>
      <c r="F48" s="33">
        <v>50</v>
      </c>
      <c r="J48" s="21">
        <f>J47+1</f>
        <v>2</v>
      </c>
      <c r="K48" s="22" t="str">
        <f ca="1">N48&amp;" - "&amp;O48&amp;" = ____"</f>
        <v>239 - 50 = ____</v>
      </c>
      <c r="L48" s="23"/>
      <c r="M48" s="94">
        <f ca="1">N48-O48</f>
        <v>189</v>
      </c>
      <c r="N48" s="33">
        <f ca="1">RANDBETWEEN(124,999)</f>
        <v>239</v>
      </c>
      <c r="O48" s="33">
        <v>50</v>
      </c>
    </row>
    <row r="49" spans="1:18" s="4" customFormat="1" ht="27" x14ac:dyDescent="0.5">
      <c r="A49" s="21">
        <f>A48+1</f>
        <v>45</v>
      </c>
      <c r="B49" s="22" t="str">
        <f ca="1">E49&amp;" + "&amp;F49&amp;" = ____"</f>
        <v>537 + 99 = ____</v>
      </c>
      <c r="C49" s="23"/>
      <c r="D49" s="94">
        <f ca="1">E49+F49</f>
        <v>636</v>
      </c>
      <c r="E49" s="33">
        <f ca="1">RANDBETWEEN(124,900)</f>
        <v>537</v>
      </c>
      <c r="F49" s="33">
        <v>99</v>
      </c>
      <c r="J49" s="21">
        <f>J48+1</f>
        <v>3</v>
      </c>
      <c r="K49" s="22" t="str">
        <f ca="1">N49&amp;" + "&amp;O49&amp;" = ____"</f>
        <v>669 + 99 = ____</v>
      </c>
      <c r="L49" s="23"/>
      <c r="M49" s="94">
        <f ca="1">N49+O49</f>
        <v>768</v>
      </c>
      <c r="N49" s="33">
        <f ca="1">RANDBETWEEN(124,900)</f>
        <v>669</v>
      </c>
      <c r="O49" s="33">
        <v>99</v>
      </c>
    </row>
    <row r="50" spans="1:18" s="4" customFormat="1" ht="27" x14ac:dyDescent="0.5">
      <c r="A50" s="21">
        <f t="shared" si="0"/>
        <v>46</v>
      </c>
      <c r="B50" s="22" t="str">
        <f ca="1">E50&amp;" - "&amp;F50&amp;" = ____"</f>
        <v>568 - 99 = ____</v>
      </c>
      <c r="C50" s="23"/>
      <c r="D50" s="94">
        <f ca="1">E50-F50</f>
        <v>469</v>
      </c>
      <c r="E50" s="33">
        <f ca="1">RANDBETWEEN(124,999)</f>
        <v>568</v>
      </c>
      <c r="F50" s="33">
        <v>99</v>
      </c>
      <c r="J50" s="21">
        <f t="shared" si="1"/>
        <v>4</v>
      </c>
      <c r="K50" s="22" t="str">
        <f ca="1">N50&amp;" - "&amp;O50&amp;" = ____"</f>
        <v>974 - 99 = ____</v>
      </c>
      <c r="L50" s="23"/>
      <c r="M50" s="94">
        <f ca="1">N50-O50</f>
        <v>875</v>
      </c>
      <c r="N50" s="33">
        <f ca="1">RANDBETWEEN(124,999)</f>
        <v>974</v>
      </c>
      <c r="O50" s="33">
        <v>99</v>
      </c>
    </row>
    <row r="51" spans="1:18" s="4" customFormat="1" ht="27" x14ac:dyDescent="0.5">
      <c r="A51" s="21">
        <f t="shared" si="0"/>
        <v>47</v>
      </c>
      <c r="B51" s="22" t="str">
        <f ca="1">E51&amp;" + "&amp;F51&amp;" = ____"</f>
        <v>716 + 101 = ____</v>
      </c>
      <c r="C51" s="23"/>
      <c r="D51" s="94">
        <f ca="1">E51+F51</f>
        <v>817</v>
      </c>
      <c r="E51" s="33">
        <f ca="1">RANDBETWEEN(124,898)</f>
        <v>716</v>
      </c>
      <c r="F51" s="33">
        <v>101</v>
      </c>
      <c r="J51" s="21">
        <f t="shared" si="1"/>
        <v>5</v>
      </c>
      <c r="K51" s="22" t="str">
        <f ca="1">N51&amp;" + "&amp;O51&amp;" = ____"</f>
        <v>786 + 101 = ____</v>
      </c>
      <c r="L51" s="23"/>
      <c r="M51" s="94">
        <f ca="1">N51+O51</f>
        <v>887</v>
      </c>
      <c r="N51" s="33">
        <f ca="1">RANDBETWEEN(124,898)</f>
        <v>786</v>
      </c>
      <c r="O51" s="33">
        <v>101</v>
      </c>
    </row>
    <row r="52" spans="1:18" s="4" customFormat="1" ht="27" x14ac:dyDescent="0.5">
      <c r="A52" s="21">
        <f t="shared" si="0"/>
        <v>48</v>
      </c>
      <c r="B52" s="22" t="str">
        <f ca="1">E52&amp;" - "&amp;F52&amp;" = ____"</f>
        <v>345 - 101 = ____</v>
      </c>
      <c r="C52" s="23"/>
      <c r="D52" s="94">
        <f ca="1">E52-F52</f>
        <v>244</v>
      </c>
      <c r="E52" s="33">
        <f ca="1">RANDBETWEEN(124,999)</f>
        <v>345</v>
      </c>
      <c r="F52" s="33">
        <v>101</v>
      </c>
      <c r="J52" s="21">
        <f t="shared" si="1"/>
        <v>6</v>
      </c>
      <c r="K52" s="22" t="str">
        <f ca="1">N52&amp;" - "&amp;O52&amp;" = ____"</f>
        <v>501 - 101 = ____</v>
      </c>
      <c r="L52" s="23"/>
      <c r="M52" s="94">
        <f ca="1">N52-O52</f>
        <v>400</v>
      </c>
      <c r="N52" s="33">
        <f ca="1">RANDBETWEEN(124,999)</f>
        <v>501</v>
      </c>
      <c r="O52" s="33">
        <v>101</v>
      </c>
    </row>
    <row r="53" spans="1:18" s="4" customFormat="1" ht="27" x14ac:dyDescent="0.5">
      <c r="A53" s="21">
        <f t="shared" si="0"/>
        <v>49</v>
      </c>
      <c r="B53" s="22" t="str">
        <f ca="1">E53&amp;" x "&amp;F53&amp;" = ____"</f>
        <v>42 x 4 = ____</v>
      </c>
      <c r="C53" s="23"/>
      <c r="D53" s="94">
        <f ca="1">E53*F53</f>
        <v>168</v>
      </c>
      <c r="E53" s="33">
        <f ca="1">RANDBETWEEN(12,99)</f>
        <v>42</v>
      </c>
      <c r="F53" s="33">
        <v>4</v>
      </c>
      <c r="J53" s="21">
        <f t="shared" si="1"/>
        <v>7</v>
      </c>
      <c r="K53" s="22" t="str">
        <f ca="1">N53&amp;" x "&amp;O53&amp;" = ____"</f>
        <v>55 x 4 = ____</v>
      </c>
      <c r="L53" s="23"/>
      <c r="M53" s="94">
        <f ca="1">N53*O53</f>
        <v>220</v>
      </c>
      <c r="N53" s="33">
        <f ca="1">RANDBETWEEN(12,99)</f>
        <v>55</v>
      </c>
      <c r="O53" s="33">
        <v>4</v>
      </c>
    </row>
    <row r="54" spans="1:18" ht="24" x14ac:dyDescent="0.45">
      <c r="A54" s="12"/>
      <c r="B54" s="13"/>
      <c r="C54" s="11"/>
      <c r="D54" s="30"/>
      <c r="E54" s="34"/>
      <c r="F54" s="34"/>
      <c r="G54" s="3"/>
      <c r="H54" s="3"/>
      <c r="I54" s="3"/>
      <c r="J54" s="12"/>
      <c r="K54" s="13"/>
      <c r="L54" s="11"/>
      <c r="M54" s="30"/>
      <c r="N54" s="34"/>
      <c r="O54" s="34"/>
      <c r="P54" s="3"/>
      <c r="Q54" s="3"/>
      <c r="R54" s="3"/>
    </row>
    <row r="55" spans="1:18" x14ac:dyDescent="0.4">
      <c r="A55" s="14"/>
      <c r="B55" s="15"/>
      <c r="C55" s="16"/>
      <c r="D55" s="31"/>
      <c r="J55" s="14"/>
      <c r="K55" s="15"/>
      <c r="L55" s="16"/>
      <c r="M55" s="31"/>
    </row>
    <row r="56" spans="1:18" x14ac:dyDescent="0.4">
      <c r="A56" s="14"/>
      <c r="B56" s="15"/>
      <c r="C56" s="16"/>
      <c r="D56" s="31"/>
      <c r="J56" s="14"/>
      <c r="K56" s="15"/>
      <c r="L56" s="16"/>
      <c r="M56" s="31"/>
    </row>
    <row r="57" spans="1:18" x14ac:dyDescent="0.4">
      <c r="A57" s="14"/>
      <c r="B57" s="15"/>
      <c r="C57" s="16"/>
      <c r="D57" s="31"/>
      <c r="J57" s="14"/>
      <c r="K57" s="15"/>
      <c r="L57" s="16"/>
      <c r="M57" s="31"/>
    </row>
    <row r="58" spans="1:18" x14ac:dyDescent="0.4">
      <c r="A58" s="14"/>
      <c r="B58" s="15"/>
      <c r="C58" s="16"/>
      <c r="D58" s="31"/>
      <c r="J58" s="14"/>
      <c r="K58" s="15"/>
      <c r="L58" s="16"/>
      <c r="M58" s="31"/>
    </row>
    <row r="59" spans="1:18" ht="20.25" thickBot="1" x14ac:dyDescent="0.45">
      <c r="A59" s="17"/>
      <c r="B59" s="18"/>
      <c r="C59" s="19"/>
      <c r="D59" s="32"/>
      <c r="J59" s="17"/>
      <c r="K59" s="18"/>
      <c r="L59" s="19"/>
      <c r="M59" s="32"/>
    </row>
    <row r="60" spans="1:18" ht="20.25" thickTop="1" x14ac:dyDescent="0.4"/>
  </sheetData>
  <mergeCells count="4">
    <mergeCell ref="A2:C2"/>
    <mergeCell ref="J2:L2"/>
    <mergeCell ref="A3:C3"/>
    <mergeCell ref="J3:L3"/>
  </mergeCells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53" orientation="portrait" r:id="rId1"/>
  <headerFooter>
    <oddFooter>&amp;R&amp;9http://laclassedejenny.eklablog.com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topLeftCell="A21" zoomScale="60" zoomScaleNormal="60" zoomScalePageLayoutView="30" workbookViewId="0">
      <selection activeCell="A28" sqref="A28:XFD28"/>
    </sheetView>
  </sheetViews>
  <sheetFormatPr baseColWidth="10" defaultRowHeight="19.5" x14ac:dyDescent="0.4"/>
  <cols>
    <col min="1" max="1" width="5.19921875" customWidth="1"/>
    <col min="2" max="2" width="24.09765625" customWidth="1"/>
    <col min="3" max="3" width="1.796875" customWidth="1"/>
    <col min="4" max="4" width="10.59765625" customWidth="1"/>
    <col min="5" max="8" width="10.59765625" hidden="1" customWidth="1"/>
    <col min="9" max="9" width="5" customWidth="1"/>
    <col min="10" max="10" width="5.19921875" customWidth="1"/>
    <col min="11" max="11" width="25.19921875" customWidth="1"/>
    <col min="12" max="12" width="1.796875" customWidth="1"/>
    <col min="13" max="13" width="10.59765625" customWidth="1"/>
    <col min="14" max="17" width="14.796875" hidden="1" customWidth="1"/>
    <col min="18" max="18" width="4.8984375" customWidth="1"/>
    <col min="19" max="19" width="5.19921875" customWidth="1"/>
    <col min="20" max="20" width="28.8984375" customWidth="1"/>
    <col min="21" max="21" width="1.796875" customWidth="1"/>
    <col min="22" max="22" width="10.59765625" customWidth="1"/>
    <col min="23" max="26" width="14.796875" hidden="1" customWidth="1"/>
    <col min="27" max="27" width="5" customWidth="1"/>
    <col min="28" max="28" width="5.19921875" customWidth="1"/>
    <col min="29" max="29" width="24.69921875" customWidth="1"/>
    <col min="30" max="30" width="1.796875" customWidth="1"/>
    <col min="31" max="31" width="10.59765625" customWidth="1"/>
    <col min="32" max="35" width="10.69921875" hidden="1" customWidth="1"/>
    <col min="36" max="36" width="10.69921875" customWidth="1"/>
  </cols>
  <sheetData>
    <row r="1" spans="1:35" ht="20.25" thickBot="1" x14ac:dyDescent="0.45">
      <c r="G1">
        <f ca="1">RAND()</f>
        <v>0.42481447280323026</v>
      </c>
      <c r="H1">
        <f ca="1">ROUND(+G1*1000,0)</f>
        <v>425</v>
      </c>
      <c r="P1">
        <f ca="1">RAND()</f>
        <v>0.7755578966974247</v>
      </c>
      <c r="Q1">
        <f ca="1">ROUND(+P1*1000,0)</f>
        <v>776</v>
      </c>
      <c r="Y1">
        <f ca="1">RAND()</f>
        <v>0.96117796425026447</v>
      </c>
      <c r="Z1">
        <f ca="1">ROUND(+Y1*1000,0)</f>
        <v>961</v>
      </c>
      <c r="AH1">
        <f ca="1">RAND()</f>
        <v>0.52323084892278637</v>
      </c>
      <c r="AI1">
        <f ca="1">ROUND(+AH1*1000,0)</f>
        <v>523</v>
      </c>
    </row>
    <row r="2" spans="1:35" s="1" customFormat="1" ht="52.5" customHeight="1" thickTop="1" thickBot="1" x14ac:dyDescent="0.45">
      <c r="A2" s="98" t="str">
        <f ca="1">"Entraînement                                                    Ceinture violette (série "&amp;H1&amp;")"</f>
        <v>Entraînement                                                    Ceinture violette (série 425)</v>
      </c>
      <c r="B2" s="99"/>
      <c r="C2" s="100"/>
      <c r="D2" s="44" t="s">
        <v>0</v>
      </c>
      <c r="J2" s="98" t="str">
        <f ca="1">"Entraînement                                                    Ceinture violette (série "&amp;Q1&amp;")"</f>
        <v>Entraînement                                                    Ceinture violette (série 776)</v>
      </c>
      <c r="K2" s="99"/>
      <c r="L2" s="100"/>
      <c r="M2" s="44" t="s">
        <v>0</v>
      </c>
      <c r="S2" s="98" t="str">
        <f ca="1">"Entraînement                                                    Ceinture violette (série "&amp;Z1&amp;")"</f>
        <v>Entraînement                                                    Ceinture violette (série 961)</v>
      </c>
      <c r="T2" s="99"/>
      <c r="U2" s="100"/>
      <c r="V2" s="44" t="s">
        <v>0</v>
      </c>
      <c r="AB2" s="98" t="str">
        <f ca="1">"Entraînement                                                    Ceinture violette (série "&amp;AI1&amp;")"</f>
        <v>Entraînement                                                    Ceinture violette (série 523)</v>
      </c>
      <c r="AC2" s="99"/>
      <c r="AD2" s="100"/>
      <c r="AE2" s="44" t="s">
        <v>0</v>
      </c>
    </row>
    <row r="3" spans="1:35" s="1" customFormat="1" ht="52.5" customHeight="1" thickTop="1" thickBot="1" x14ac:dyDescent="0.45">
      <c r="A3" s="95" t="s">
        <v>36</v>
      </c>
      <c r="B3" s="96"/>
      <c r="C3" s="97"/>
      <c r="D3" s="45" t="str">
        <f ca="1">"série "&amp;H1&amp;""</f>
        <v>série 425</v>
      </c>
      <c r="J3" s="95" t="s">
        <v>37</v>
      </c>
      <c r="K3" s="96"/>
      <c r="L3" s="97"/>
      <c r="M3" s="45" t="str">
        <f ca="1">"série "&amp;Q1&amp;""</f>
        <v>série 776</v>
      </c>
      <c r="S3" s="95" t="s">
        <v>38</v>
      </c>
      <c r="T3" s="96"/>
      <c r="U3" s="97"/>
      <c r="V3" s="45" t="str">
        <f ca="1">"série "&amp;Z1&amp;""</f>
        <v>série 961</v>
      </c>
      <c r="AB3" s="95" t="s">
        <v>36</v>
      </c>
      <c r="AC3" s="96"/>
      <c r="AD3" s="97"/>
      <c r="AE3" s="45" t="str">
        <f ca="1">"série "&amp;AI1&amp;""</f>
        <v>série 523</v>
      </c>
    </row>
    <row r="4" spans="1:35" s="1" customFormat="1" ht="21.75" thickTop="1" x14ac:dyDescent="0.4">
      <c r="A4" s="46"/>
      <c r="B4" s="47"/>
      <c r="C4" s="48"/>
      <c r="D4" s="49"/>
      <c r="J4" s="46"/>
      <c r="K4" s="47"/>
      <c r="L4" s="48"/>
      <c r="M4" s="49"/>
      <c r="S4" s="46"/>
      <c r="T4" s="47"/>
      <c r="U4" s="48"/>
      <c r="V4" s="49"/>
      <c r="AB4" s="46"/>
      <c r="AC4" s="47"/>
      <c r="AD4" s="48"/>
      <c r="AE4" s="49"/>
    </row>
    <row r="5" spans="1:35" s="1" customFormat="1" ht="21" x14ac:dyDescent="0.4">
      <c r="A5" s="50">
        <v>1</v>
      </c>
      <c r="B5" s="51" t="str">
        <f ca="1">E5&amp;" x "&amp;F5&amp;" = ____"</f>
        <v>167 x 5 = ____</v>
      </c>
      <c r="C5" s="52"/>
      <c r="D5" s="67">
        <f ca="1">E5*F5</f>
        <v>835</v>
      </c>
      <c r="E5" s="68">
        <f ca="1">RANDBETWEEN(12,199)</f>
        <v>167</v>
      </c>
      <c r="F5" s="68">
        <v>5</v>
      </c>
      <c r="J5" s="50">
        <v>1</v>
      </c>
      <c r="K5" s="51" t="str">
        <f t="shared" ref="K5:K24" ca="1" si="0">N5*O5&amp;" : "&amp;O5&amp;" = ____"</f>
        <v>63 : 7 = ____</v>
      </c>
      <c r="L5" s="52"/>
      <c r="M5" s="67">
        <f t="shared" ref="M5:M24" ca="1" si="1">N5</f>
        <v>9</v>
      </c>
      <c r="N5" s="68">
        <f t="shared" ref="N5:O24" ca="1" si="2">RANDBETWEEN(2,9)</f>
        <v>9</v>
      </c>
      <c r="O5" s="68">
        <f t="shared" ca="1" si="2"/>
        <v>7</v>
      </c>
      <c r="S5" s="50">
        <v>1</v>
      </c>
      <c r="T5" s="51" t="str">
        <f t="shared" ref="T5:T24" ca="1" si="3">W5+X5&amp;" est divisible par 5 : V ou F"</f>
        <v>250 est divisible par 5 : V ou F</v>
      </c>
      <c r="U5" s="52"/>
      <c r="V5" s="67" t="b">
        <f t="shared" ref="V5:V24" ca="1" si="4">IF(X5=5,TRUE,IF(X5=0,TRUE))</f>
        <v>1</v>
      </c>
      <c r="W5" s="68">
        <f t="shared" ref="W5:W24" ca="1" si="5">RANDBETWEEN(5,99)*10</f>
        <v>250</v>
      </c>
      <c r="X5" s="68">
        <f t="shared" ref="X5:X24" ca="1" si="6">RANDBETWEEN(0,9)</f>
        <v>0</v>
      </c>
      <c r="AB5" s="50">
        <v>1</v>
      </c>
      <c r="AC5" s="51" t="str">
        <f ca="1">AF5&amp;" : "&amp;AG5&amp;" ?  q =_____, r =___"</f>
        <v>34 : 8 ?  q =_____, r =___</v>
      </c>
      <c r="AD5" s="52"/>
      <c r="AE5" s="92" t="str">
        <f ca="1">"q: "&amp;INT(AF5/AG5)&amp;" r: "&amp;(AF5-AG5*INT(AF5/AG5))</f>
        <v>q: 4 r: 2</v>
      </c>
      <c r="AF5" s="68">
        <f ca="1">+AG5*RANDBETWEEN(2,9)+RANDBETWEEN(1,AG5-1)</f>
        <v>34</v>
      </c>
      <c r="AG5" s="68">
        <f ca="1">RANDBETWEEN(2,9)</f>
        <v>8</v>
      </c>
    </row>
    <row r="6" spans="1:35" s="1" customFormat="1" ht="21" x14ac:dyDescent="0.4">
      <c r="A6" s="50">
        <f>A5+1</f>
        <v>2</v>
      </c>
      <c r="B6" s="51" t="str">
        <f t="shared" ref="B6:B24" ca="1" si="7">E6&amp;" x "&amp;F6&amp;" = ____"</f>
        <v>160 x 5 = ____</v>
      </c>
      <c r="C6" s="52"/>
      <c r="D6" s="92">
        <f t="shared" ref="D6:D24" ca="1" si="8">E6*F6</f>
        <v>800</v>
      </c>
      <c r="E6" s="68">
        <f t="shared" ref="E6:E24" ca="1" si="9">RANDBETWEEN(12,199)</f>
        <v>160</v>
      </c>
      <c r="F6" s="68">
        <v>5</v>
      </c>
      <c r="J6" s="50">
        <f>J5+1</f>
        <v>2</v>
      </c>
      <c r="K6" s="51" t="str">
        <f t="shared" ca="1" si="0"/>
        <v>42 : 7 = ____</v>
      </c>
      <c r="L6" s="52"/>
      <c r="M6" s="67">
        <f t="shared" ca="1" si="1"/>
        <v>6</v>
      </c>
      <c r="N6" s="68">
        <f t="shared" ca="1" si="2"/>
        <v>6</v>
      </c>
      <c r="O6" s="68">
        <f t="shared" ca="1" si="2"/>
        <v>7</v>
      </c>
      <c r="S6" s="50">
        <f>S5+1</f>
        <v>2</v>
      </c>
      <c r="T6" s="51" t="str">
        <f t="shared" ca="1" si="3"/>
        <v>506 est divisible par 5 : V ou F</v>
      </c>
      <c r="U6" s="52"/>
      <c r="V6" s="67" t="b">
        <f t="shared" ca="1" si="4"/>
        <v>0</v>
      </c>
      <c r="W6" s="68">
        <f t="shared" ca="1" si="5"/>
        <v>500</v>
      </c>
      <c r="X6" s="68">
        <f t="shared" ca="1" si="6"/>
        <v>6</v>
      </c>
      <c r="AB6" s="50">
        <f>AB5+1</f>
        <v>2</v>
      </c>
      <c r="AC6" s="51" t="str">
        <f t="shared" ref="AC6:AC24" ca="1" si="10">AF6&amp;" : "&amp;AG6&amp;" ?  q =_____, r =___"</f>
        <v>88 : 9 ?  q =_____, r =___</v>
      </c>
      <c r="AD6" s="52"/>
      <c r="AE6" s="92" t="str">
        <f t="shared" ref="AE6:AE24" ca="1" si="11">"q: "&amp;INT(AF6/AG6)&amp;" r: "&amp;(AF6-AG6*INT(AF6/AG6))</f>
        <v>q: 9 r: 7</v>
      </c>
      <c r="AF6" s="68">
        <f t="shared" ref="AF6:AF24" ca="1" si="12">+AG6*RANDBETWEEN(2,9)+RANDBETWEEN(1,AG6-1)</f>
        <v>88</v>
      </c>
      <c r="AG6" s="68">
        <f t="shared" ref="AG6:AG24" ca="1" si="13">RANDBETWEEN(2,9)</f>
        <v>9</v>
      </c>
    </row>
    <row r="7" spans="1:35" s="1" customFormat="1" ht="21" x14ac:dyDescent="0.4">
      <c r="A7" s="50">
        <f>A6+1</f>
        <v>3</v>
      </c>
      <c r="B7" s="51" t="str">
        <f t="shared" ca="1" si="7"/>
        <v>64 x 5 = ____</v>
      </c>
      <c r="C7" s="52"/>
      <c r="D7" s="92">
        <f t="shared" ca="1" si="8"/>
        <v>320</v>
      </c>
      <c r="E7" s="68">
        <f t="shared" ca="1" si="9"/>
        <v>64</v>
      </c>
      <c r="F7" s="68">
        <v>5</v>
      </c>
      <c r="J7" s="50">
        <f>J6+1</f>
        <v>3</v>
      </c>
      <c r="K7" s="51" t="str">
        <f t="shared" ca="1" si="0"/>
        <v>10 : 2 = ____</v>
      </c>
      <c r="L7" s="52"/>
      <c r="M7" s="67">
        <f t="shared" ca="1" si="1"/>
        <v>5</v>
      </c>
      <c r="N7" s="68">
        <f t="shared" ca="1" si="2"/>
        <v>5</v>
      </c>
      <c r="O7" s="68">
        <f t="shared" ca="1" si="2"/>
        <v>2</v>
      </c>
      <c r="S7" s="50">
        <f>S6+1</f>
        <v>3</v>
      </c>
      <c r="T7" s="51" t="str">
        <f t="shared" ca="1" si="3"/>
        <v>131 est divisible par 5 : V ou F</v>
      </c>
      <c r="U7" s="52"/>
      <c r="V7" s="67" t="b">
        <f t="shared" ca="1" si="4"/>
        <v>0</v>
      </c>
      <c r="W7" s="68">
        <f t="shared" ca="1" si="5"/>
        <v>130</v>
      </c>
      <c r="X7" s="68">
        <f t="shared" ca="1" si="6"/>
        <v>1</v>
      </c>
      <c r="AB7" s="50">
        <f>AB6+1</f>
        <v>3</v>
      </c>
      <c r="AC7" s="51" t="str">
        <f t="shared" ca="1" si="10"/>
        <v>13 : 5 ?  q =_____, r =___</v>
      </c>
      <c r="AD7" s="52"/>
      <c r="AE7" s="92" t="str">
        <f t="shared" ca="1" si="11"/>
        <v>q: 2 r: 3</v>
      </c>
      <c r="AF7" s="68">
        <f t="shared" ca="1" si="12"/>
        <v>13</v>
      </c>
      <c r="AG7" s="68">
        <f t="shared" ca="1" si="13"/>
        <v>5</v>
      </c>
    </row>
    <row r="8" spans="1:35" s="1" customFormat="1" ht="21" x14ac:dyDescent="0.4">
      <c r="A8" s="50">
        <f t="shared" ref="A8:A24" si="14">A7+1</f>
        <v>4</v>
      </c>
      <c r="B8" s="51" t="str">
        <f t="shared" ca="1" si="7"/>
        <v>155 x 5 = ____</v>
      </c>
      <c r="C8" s="52"/>
      <c r="D8" s="92">
        <f t="shared" ca="1" si="8"/>
        <v>775</v>
      </c>
      <c r="E8" s="68">
        <f t="shared" ca="1" si="9"/>
        <v>155</v>
      </c>
      <c r="F8" s="68">
        <v>5</v>
      </c>
      <c r="J8" s="50">
        <f t="shared" ref="J8:J24" si="15">J7+1</f>
        <v>4</v>
      </c>
      <c r="K8" s="51" t="str">
        <f t="shared" ca="1" si="0"/>
        <v>48 : 6 = ____</v>
      </c>
      <c r="L8" s="52"/>
      <c r="M8" s="67">
        <f t="shared" ca="1" si="1"/>
        <v>8</v>
      </c>
      <c r="N8" s="68">
        <f t="shared" ca="1" si="2"/>
        <v>8</v>
      </c>
      <c r="O8" s="68">
        <f t="shared" ca="1" si="2"/>
        <v>6</v>
      </c>
      <c r="S8" s="50">
        <f t="shared" ref="S8:S24" si="16">S7+1</f>
        <v>4</v>
      </c>
      <c r="T8" s="51" t="str">
        <f t="shared" ca="1" si="3"/>
        <v>515 est divisible par 5 : V ou F</v>
      </c>
      <c r="U8" s="52"/>
      <c r="V8" s="67" t="b">
        <f t="shared" ca="1" si="4"/>
        <v>1</v>
      </c>
      <c r="W8" s="68">
        <f t="shared" ca="1" si="5"/>
        <v>510</v>
      </c>
      <c r="X8" s="68">
        <f t="shared" ca="1" si="6"/>
        <v>5</v>
      </c>
      <c r="AB8" s="50">
        <f t="shared" ref="AB8:AB24" si="17">AB7+1</f>
        <v>4</v>
      </c>
      <c r="AC8" s="51" t="str">
        <f t="shared" ca="1" si="10"/>
        <v>21 : 5 ?  q =_____, r =___</v>
      </c>
      <c r="AD8" s="52"/>
      <c r="AE8" s="92" t="str">
        <f t="shared" ca="1" si="11"/>
        <v>q: 4 r: 1</v>
      </c>
      <c r="AF8" s="68">
        <f t="shared" ca="1" si="12"/>
        <v>21</v>
      </c>
      <c r="AG8" s="68">
        <f t="shared" ca="1" si="13"/>
        <v>5</v>
      </c>
    </row>
    <row r="9" spans="1:35" s="1" customFormat="1" ht="21" x14ac:dyDescent="0.4">
      <c r="A9" s="50">
        <f t="shared" si="14"/>
        <v>5</v>
      </c>
      <c r="B9" s="51" t="str">
        <f t="shared" ca="1" si="7"/>
        <v>158 x 5 = ____</v>
      </c>
      <c r="C9" s="52"/>
      <c r="D9" s="92">
        <f t="shared" ca="1" si="8"/>
        <v>790</v>
      </c>
      <c r="E9" s="68">
        <f t="shared" ca="1" si="9"/>
        <v>158</v>
      </c>
      <c r="F9" s="68">
        <v>5</v>
      </c>
      <c r="J9" s="50">
        <f t="shared" si="15"/>
        <v>5</v>
      </c>
      <c r="K9" s="51" t="str">
        <f t="shared" ca="1" si="0"/>
        <v>20 : 4 = ____</v>
      </c>
      <c r="L9" s="52"/>
      <c r="M9" s="67">
        <f t="shared" ca="1" si="1"/>
        <v>5</v>
      </c>
      <c r="N9" s="68">
        <f t="shared" ca="1" si="2"/>
        <v>5</v>
      </c>
      <c r="O9" s="68">
        <f t="shared" ca="1" si="2"/>
        <v>4</v>
      </c>
      <c r="S9" s="50">
        <f t="shared" si="16"/>
        <v>5</v>
      </c>
      <c r="T9" s="51" t="str">
        <f t="shared" ca="1" si="3"/>
        <v>872 est divisible par 5 : V ou F</v>
      </c>
      <c r="U9" s="52"/>
      <c r="V9" s="67" t="b">
        <f t="shared" ca="1" si="4"/>
        <v>0</v>
      </c>
      <c r="W9" s="68">
        <f t="shared" ca="1" si="5"/>
        <v>870</v>
      </c>
      <c r="X9" s="68">
        <f t="shared" ca="1" si="6"/>
        <v>2</v>
      </c>
      <c r="AB9" s="50">
        <f t="shared" si="17"/>
        <v>5</v>
      </c>
      <c r="AC9" s="51" t="str">
        <f t="shared" ca="1" si="10"/>
        <v>33 : 7 ?  q =_____, r =___</v>
      </c>
      <c r="AD9" s="52"/>
      <c r="AE9" s="92" t="str">
        <f t="shared" ca="1" si="11"/>
        <v>q: 4 r: 5</v>
      </c>
      <c r="AF9" s="68">
        <f t="shared" ca="1" si="12"/>
        <v>33</v>
      </c>
      <c r="AG9" s="68">
        <f t="shared" ca="1" si="13"/>
        <v>7</v>
      </c>
    </row>
    <row r="10" spans="1:35" s="1" customFormat="1" ht="21" x14ac:dyDescent="0.4">
      <c r="A10" s="50">
        <f t="shared" si="14"/>
        <v>6</v>
      </c>
      <c r="B10" s="51" t="str">
        <f t="shared" ca="1" si="7"/>
        <v>148 x 5 = ____</v>
      </c>
      <c r="C10" s="52"/>
      <c r="D10" s="92">
        <f t="shared" ca="1" si="8"/>
        <v>740</v>
      </c>
      <c r="E10" s="68">
        <f t="shared" ca="1" si="9"/>
        <v>148</v>
      </c>
      <c r="F10" s="68">
        <v>5</v>
      </c>
      <c r="J10" s="50">
        <f t="shared" si="15"/>
        <v>6</v>
      </c>
      <c r="K10" s="51" t="str">
        <f t="shared" ca="1" si="0"/>
        <v>63 : 7 = ____</v>
      </c>
      <c r="L10" s="52"/>
      <c r="M10" s="67">
        <f t="shared" ca="1" si="1"/>
        <v>9</v>
      </c>
      <c r="N10" s="68">
        <f t="shared" ca="1" si="2"/>
        <v>9</v>
      </c>
      <c r="O10" s="68">
        <f t="shared" ca="1" si="2"/>
        <v>7</v>
      </c>
      <c r="S10" s="50">
        <f t="shared" si="16"/>
        <v>6</v>
      </c>
      <c r="T10" s="51" t="str">
        <f t="shared" ca="1" si="3"/>
        <v>614 est divisible par 5 : V ou F</v>
      </c>
      <c r="U10" s="52"/>
      <c r="V10" s="67" t="b">
        <f t="shared" ca="1" si="4"/>
        <v>0</v>
      </c>
      <c r="W10" s="68">
        <f t="shared" ca="1" si="5"/>
        <v>610</v>
      </c>
      <c r="X10" s="68">
        <f t="shared" ca="1" si="6"/>
        <v>4</v>
      </c>
      <c r="AB10" s="50">
        <f t="shared" si="17"/>
        <v>6</v>
      </c>
      <c r="AC10" s="51" t="str">
        <f t="shared" ca="1" si="10"/>
        <v>44 : 9 ?  q =_____, r =___</v>
      </c>
      <c r="AD10" s="52"/>
      <c r="AE10" s="92" t="str">
        <f t="shared" ca="1" si="11"/>
        <v>q: 4 r: 8</v>
      </c>
      <c r="AF10" s="68">
        <f t="shared" ca="1" si="12"/>
        <v>44</v>
      </c>
      <c r="AG10" s="68">
        <f t="shared" ca="1" si="13"/>
        <v>9</v>
      </c>
    </row>
    <row r="11" spans="1:35" s="1" customFormat="1" ht="21" x14ac:dyDescent="0.4">
      <c r="A11" s="50">
        <f t="shared" si="14"/>
        <v>7</v>
      </c>
      <c r="B11" s="51" t="str">
        <f t="shared" ca="1" si="7"/>
        <v>14 x 5 = ____</v>
      </c>
      <c r="C11" s="52"/>
      <c r="D11" s="92">
        <f t="shared" ca="1" si="8"/>
        <v>70</v>
      </c>
      <c r="E11" s="68">
        <f t="shared" ca="1" si="9"/>
        <v>14</v>
      </c>
      <c r="F11" s="68">
        <v>5</v>
      </c>
      <c r="J11" s="50">
        <f t="shared" si="15"/>
        <v>7</v>
      </c>
      <c r="K11" s="51" t="str">
        <f t="shared" ca="1" si="0"/>
        <v>18 : 9 = ____</v>
      </c>
      <c r="L11" s="52"/>
      <c r="M11" s="67">
        <f t="shared" ca="1" si="1"/>
        <v>2</v>
      </c>
      <c r="N11" s="68">
        <f t="shared" ca="1" si="2"/>
        <v>2</v>
      </c>
      <c r="O11" s="68">
        <f t="shared" ca="1" si="2"/>
        <v>9</v>
      </c>
      <c r="S11" s="50">
        <f t="shared" si="16"/>
        <v>7</v>
      </c>
      <c r="T11" s="51" t="str">
        <f t="shared" ca="1" si="3"/>
        <v>853 est divisible par 5 : V ou F</v>
      </c>
      <c r="U11" s="52"/>
      <c r="V11" s="67" t="b">
        <f t="shared" ca="1" si="4"/>
        <v>0</v>
      </c>
      <c r="W11" s="68">
        <f t="shared" ca="1" si="5"/>
        <v>850</v>
      </c>
      <c r="X11" s="68">
        <f t="shared" ca="1" si="6"/>
        <v>3</v>
      </c>
      <c r="AB11" s="50">
        <f t="shared" si="17"/>
        <v>7</v>
      </c>
      <c r="AC11" s="51" t="str">
        <f t="shared" ca="1" si="10"/>
        <v>15 : 7 ?  q =_____, r =___</v>
      </c>
      <c r="AD11" s="52"/>
      <c r="AE11" s="92" t="str">
        <f t="shared" ca="1" si="11"/>
        <v>q: 2 r: 1</v>
      </c>
      <c r="AF11" s="68">
        <f t="shared" ca="1" si="12"/>
        <v>15</v>
      </c>
      <c r="AG11" s="68">
        <f t="shared" ca="1" si="13"/>
        <v>7</v>
      </c>
    </row>
    <row r="12" spans="1:35" s="1" customFormat="1" ht="21" x14ac:dyDescent="0.4">
      <c r="A12" s="50">
        <f t="shared" si="14"/>
        <v>8</v>
      </c>
      <c r="B12" s="51" t="str">
        <f t="shared" ca="1" si="7"/>
        <v>47 x 5 = ____</v>
      </c>
      <c r="C12" s="52"/>
      <c r="D12" s="92">
        <f t="shared" ca="1" si="8"/>
        <v>235</v>
      </c>
      <c r="E12" s="68">
        <f t="shared" ca="1" si="9"/>
        <v>47</v>
      </c>
      <c r="F12" s="68">
        <v>5</v>
      </c>
      <c r="J12" s="50">
        <f t="shared" si="15"/>
        <v>8</v>
      </c>
      <c r="K12" s="51" t="str">
        <f t="shared" ca="1" si="0"/>
        <v>54 : 6 = ____</v>
      </c>
      <c r="L12" s="52"/>
      <c r="M12" s="67">
        <f t="shared" ca="1" si="1"/>
        <v>9</v>
      </c>
      <c r="N12" s="68">
        <f t="shared" ca="1" si="2"/>
        <v>9</v>
      </c>
      <c r="O12" s="68">
        <f t="shared" ca="1" si="2"/>
        <v>6</v>
      </c>
      <c r="S12" s="50">
        <f t="shared" si="16"/>
        <v>8</v>
      </c>
      <c r="T12" s="51" t="str">
        <f t="shared" ca="1" si="3"/>
        <v>989 est divisible par 5 : V ou F</v>
      </c>
      <c r="U12" s="52"/>
      <c r="V12" s="67" t="b">
        <f t="shared" ca="1" si="4"/>
        <v>0</v>
      </c>
      <c r="W12" s="68">
        <f t="shared" ca="1" si="5"/>
        <v>980</v>
      </c>
      <c r="X12" s="68">
        <f t="shared" ca="1" si="6"/>
        <v>9</v>
      </c>
      <c r="AB12" s="50">
        <f t="shared" si="17"/>
        <v>8</v>
      </c>
      <c r="AC12" s="51" t="str">
        <f t="shared" ca="1" si="10"/>
        <v>41 : 7 ?  q =_____, r =___</v>
      </c>
      <c r="AD12" s="52"/>
      <c r="AE12" s="92" t="str">
        <f t="shared" ca="1" si="11"/>
        <v>q: 5 r: 6</v>
      </c>
      <c r="AF12" s="68">
        <f t="shared" ca="1" si="12"/>
        <v>41</v>
      </c>
      <c r="AG12" s="68">
        <f t="shared" ca="1" si="13"/>
        <v>7</v>
      </c>
    </row>
    <row r="13" spans="1:35" s="1" customFormat="1" ht="21" x14ac:dyDescent="0.4">
      <c r="A13" s="50">
        <f t="shared" si="14"/>
        <v>9</v>
      </c>
      <c r="B13" s="51" t="str">
        <f t="shared" ca="1" si="7"/>
        <v>192 x 5 = ____</v>
      </c>
      <c r="C13" s="52"/>
      <c r="D13" s="92">
        <f t="shared" ca="1" si="8"/>
        <v>960</v>
      </c>
      <c r="E13" s="68">
        <f t="shared" ca="1" si="9"/>
        <v>192</v>
      </c>
      <c r="F13" s="68">
        <v>5</v>
      </c>
      <c r="J13" s="50">
        <f t="shared" si="15"/>
        <v>9</v>
      </c>
      <c r="K13" s="51" t="str">
        <f t="shared" ca="1" si="0"/>
        <v>16 : 2 = ____</v>
      </c>
      <c r="L13" s="52"/>
      <c r="M13" s="67">
        <f t="shared" ca="1" si="1"/>
        <v>8</v>
      </c>
      <c r="N13" s="68">
        <f t="shared" ca="1" si="2"/>
        <v>8</v>
      </c>
      <c r="O13" s="68">
        <f t="shared" ca="1" si="2"/>
        <v>2</v>
      </c>
      <c r="S13" s="50">
        <f t="shared" si="16"/>
        <v>9</v>
      </c>
      <c r="T13" s="51" t="str">
        <f t="shared" ca="1" si="3"/>
        <v>590 est divisible par 5 : V ou F</v>
      </c>
      <c r="U13" s="52"/>
      <c r="V13" s="67" t="b">
        <f t="shared" ca="1" si="4"/>
        <v>1</v>
      </c>
      <c r="W13" s="68">
        <f t="shared" ca="1" si="5"/>
        <v>590</v>
      </c>
      <c r="X13" s="68">
        <f t="shared" ca="1" si="6"/>
        <v>0</v>
      </c>
      <c r="AB13" s="50">
        <f t="shared" si="17"/>
        <v>9</v>
      </c>
      <c r="AC13" s="51" t="str">
        <f t="shared" ca="1" si="10"/>
        <v>13 : 2 ?  q =_____, r =___</v>
      </c>
      <c r="AD13" s="52"/>
      <c r="AE13" s="92" t="str">
        <f t="shared" ca="1" si="11"/>
        <v>q: 6 r: 1</v>
      </c>
      <c r="AF13" s="68">
        <f t="shared" ca="1" si="12"/>
        <v>13</v>
      </c>
      <c r="AG13" s="68">
        <f t="shared" ca="1" si="13"/>
        <v>2</v>
      </c>
    </row>
    <row r="14" spans="1:35" s="1" customFormat="1" ht="21" x14ac:dyDescent="0.4">
      <c r="A14" s="50">
        <f t="shared" si="14"/>
        <v>10</v>
      </c>
      <c r="B14" s="51" t="str">
        <f t="shared" ca="1" si="7"/>
        <v>124 x 5 = ____</v>
      </c>
      <c r="C14" s="52"/>
      <c r="D14" s="92">
        <f t="shared" ca="1" si="8"/>
        <v>620</v>
      </c>
      <c r="E14" s="68">
        <f t="shared" ca="1" si="9"/>
        <v>124</v>
      </c>
      <c r="F14" s="68">
        <v>5</v>
      </c>
      <c r="J14" s="50">
        <f t="shared" si="15"/>
        <v>10</v>
      </c>
      <c r="K14" s="51" t="str">
        <f t="shared" ca="1" si="0"/>
        <v>6 : 3 = ____</v>
      </c>
      <c r="L14" s="52"/>
      <c r="M14" s="67">
        <f t="shared" ca="1" si="1"/>
        <v>2</v>
      </c>
      <c r="N14" s="68">
        <f t="shared" ca="1" si="2"/>
        <v>2</v>
      </c>
      <c r="O14" s="68">
        <f t="shared" ca="1" si="2"/>
        <v>3</v>
      </c>
      <c r="S14" s="50">
        <f t="shared" si="16"/>
        <v>10</v>
      </c>
      <c r="T14" s="51" t="str">
        <f t="shared" ca="1" si="3"/>
        <v>676 est divisible par 5 : V ou F</v>
      </c>
      <c r="U14" s="52"/>
      <c r="V14" s="67" t="b">
        <f t="shared" ca="1" si="4"/>
        <v>0</v>
      </c>
      <c r="W14" s="68">
        <f t="shared" ca="1" si="5"/>
        <v>670</v>
      </c>
      <c r="X14" s="68">
        <f t="shared" ca="1" si="6"/>
        <v>6</v>
      </c>
      <c r="AB14" s="50">
        <f t="shared" si="17"/>
        <v>10</v>
      </c>
      <c r="AC14" s="51" t="str">
        <f t="shared" ca="1" si="10"/>
        <v>27 : 6 ?  q =_____, r =___</v>
      </c>
      <c r="AD14" s="52"/>
      <c r="AE14" s="92" t="str">
        <f t="shared" ca="1" si="11"/>
        <v>q: 4 r: 3</v>
      </c>
      <c r="AF14" s="68">
        <f t="shared" ca="1" si="12"/>
        <v>27</v>
      </c>
      <c r="AG14" s="68">
        <f t="shared" ca="1" si="13"/>
        <v>6</v>
      </c>
    </row>
    <row r="15" spans="1:35" s="1" customFormat="1" ht="21" x14ac:dyDescent="0.4">
      <c r="A15" s="50">
        <f t="shared" si="14"/>
        <v>11</v>
      </c>
      <c r="B15" s="51" t="str">
        <f t="shared" ca="1" si="7"/>
        <v>97 x 5 = ____</v>
      </c>
      <c r="C15" s="52"/>
      <c r="D15" s="92">
        <f t="shared" ca="1" si="8"/>
        <v>485</v>
      </c>
      <c r="E15" s="68">
        <f t="shared" ca="1" si="9"/>
        <v>97</v>
      </c>
      <c r="F15" s="68">
        <v>5</v>
      </c>
      <c r="J15" s="50">
        <f t="shared" si="15"/>
        <v>11</v>
      </c>
      <c r="K15" s="51" t="str">
        <f t="shared" ca="1" si="0"/>
        <v>54 : 6 = ____</v>
      </c>
      <c r="L15" s="52"/>
      <c r="M15" s="67">
        <f t="shared" ca="1" si="1"/>
        <v>9</v>
      </c>
      <c r="N15" s="68">
        <f t="shared" ca="1" si="2"/>
        <v>9</v>
      </c>
      <c r="O15" s="68">
        <f t="shared" ca="1" si="2"/>
        <v>6</v>
      </c>
      <c r="S15" s="50">
        <f t="shared" si="16"/>
        <v>11</v>
      </c>
      <c r="T15" s="51" t="str">
        <f t="shared" ca="1" si="3"/>
        <v>378 est divisible par 5 : V ou F</v>
      </c>
      <c r="U15" s="52"/>
      <c r="V15" s="67" t="b">
        <f t="shared" ca="1" si="4"/>
        <v>0</v>
      </c>
      <c r="W15" s="68">
        <f t="shared" ca="1" si="5"/>
        <v>370</v>
      </c>
      <c r="X15" s="68">
        <f t="shared" ca="1" si="6"/>
        <v>8</v>
      </c>
      <c r="AB15" s="50">
        <f t="shared" si="17"/>
        <v>11</v>
      </c>
      <c r="AC15" s="51" t="str">
        <f t="shared" ca="1" si="10"/>
        <v>51 : 7 ?  q =_____, r =___</v>
      </c>
      <c r="AD15" s="52"/>
      <c r="AE15" s="92" t="str">
        <f t="shared" ca="1" si="11"/>
        <v>q: 7 r: 2</v>
      </c>
      <c r="AF15" s="68">
        <f t="shared" ca="1" si="12"/>
        <v>51</v>
      </c>
      <c r="AG15" s="68">
        <f t="shared" ca="1" si="13"/>
        <v>7</v>
      </c>
    </row>
    <row r="16" spans="1:35" s="1" customFormat="1" ht="21" x14ac:dyDescent="0.4">
      <c r="A16" s="50">
        <f t="shared" si="14"/>
        <v>12</v>
      </c>
      <c r="B16" s="51" t="str">
        <f t="shared" ca="1" si="7"/>
        <v>106 x 5 = ____</v>
      </c>
      <c r="C16" s="52"/>
      <c r="D16" s="92">
        <f t="shared" ca="1" si="8"/>
        <v>530</v>
      </c>
      <c r="E16" s="68">
        <f t="shared" ca="1" si="9"/>
        <v>106</v>
      </c>
      <c r="F16" s="68">
        <v>5</v>
      </c>
      <c r="J16" s="50">
        <f t="shared" si="15"/>
        <v>12</v>
      </c>
      <c r="K16" s="51" t="str">
        <f t="shared" ca="1" si="0"/>
        <v>21 : 7 = ____</v>
      </c>
      <c r="L16" s="52"/>
      <c r="M16" s="67">
        <f t="shared" ca="1" si="1"/>
        <v>3</v>
      </c>
      <c r="N16" s="68">
        <f t="shared" ca="1" si="2"/>
        <v>3</v>
      </c>
      <c r="O16" s="68">
        <f t="shared" ca="1" si="2"/>
        <v>7</v>
      </c>
      <c r="S16" s="50">
        <f t="shared" si="16"/>
        <v>12</v>
      </c>
      <c r="T16" s="51" t="str">
        <f t="shared" ca="1" si="3"/>
        <v>711 est divisible par 5 : V ou F</v>
      </c>
      <c r="U16" s="52"/>
      <c r="V16" s="67" t="b">
        <f t="shared" ca="1" si="4"/>
        <v>0</v>
      </c>
      <c r="W16" s="68">
        <f t="shared" ca="1" si="5"/>
        <v>710</v>
      </c>
      <c r="X16" s="68">
        <f t="shared" ca="1" si="6"/>
        <v>1</v>
      </c>
      <c r="AB16" s="50">
        <f t="shared" si="17"/>
        <v>12</v>
      </c>
      <c r="AC16" s="51" t="str">
        <f t="shared" ca="1" si="10"/>
        <v>17 : 3 ?  q =_____, r =___</v>
      </c>
      <c r="AD16" s="52"/>
      <c r="AE16" s="92" t="str">
        <f t="shared" ca="1" si="11"/>
        <v>q: 5 r: 2</v>
      </c>
      <c r="AF16" s="68">
        <f t="shared" ca="1" si="12"/>
        <v>17</v>
      </c>
      <c r="AG16" s="68">
        <f t="shared" ca="1" si="13"/>
        <v>3</v>
      </c>
    </row>
    <row r="17" spans="1:36" s="1" customFormat="1" ht="21" x14ac:dyDescent="0.4">
      <c r="A17" s="50">
        <f t="shared" si="14"/>
        <v>13</v>
      </c>
      <c r="B17" s="51" t="str">
        <f t="shared" ca="1" si="7"/>
        <v>108 x 5 = ____</v>
      </c>
      <c r="C17" s="52"/>
      <c r="D17" s="92">
        <f t="shared" ca="1" si="8"/>
        <v>540</v>
      </c>
      <c r="E17" s="68">
        <f t="shared" ca="1" si="9"/>
        <v>108</v>
      </c>
      <c r="F17" s="68">
        <v>5</v>
      </c>
      <c r="J17" s="50">
        <f t="shared" si="15"/>
        <v>13</v>
      </c>
      <c r="K17" s="51" t="str">
        <f t="shared" ca="1" si="0"/>
        <v>24 : 6 = ____</v>
      </c>
      <c r="L17" s="52"/>
      <c r="M17" s="67">
        <f t="shared" ca="1" si="1"/>
        <v>4</v>
      </c>
      <c r="N17" s="68">
        <f t="shared" ca="1" si="2"/>
        <v>4</v>
      </c>
      <c r="O17" s="68">
        <f t="shared" ca="1" si="2"/>
        <v>6</v>
      </c>
      <c r="S17" s="50">
        <f t="shared" si="16"/>
        <v>13</v>
      </c>
      <c r="T17" s="51" t="str">
        <f t="shared" ca="1" si="3"/>
        <v>102 est divisible par 5 : V ou F</v>
      </c>
      <c r="U17" s="52"/>
      <c r="V17" s="67" t="b">
        <f t="shared" ca="1" si="4"/>
        <v>0</v>
      </c>
      <c r="W17" s="68">
        <f t="shared" ca="1" si="5"/>
        <v>100</v>
      </c>
      <c r="X17" s="68">
        <f t="shared" ca="1" si="6"/>
        <v>2</v>
      </c>
      <c r="AB17" s="50">
        <f t="shared" si="17"/>
        <v>13</v>
      </c>
      <c r="AC17" s="51" t="str">
        <f t="shared" ca="1" si="10"/>
        <v>34 : 9 ?  q =_____, r =___</v>
      </c>
      <c r="AD17" s="52"/>
      <c r="AE17" s="92" t="str">
        <f t="shared" ca="1" si="11"/>
        <v>q: 3 r: 7</v>
      </c>
      <c r="AF17" s="68">
        <f t="shared" ca="1" si="12"/>
        <v>34</v>
      </c>
      <c r="AG17" s="68">
        <f t="shared" ca="1" si="13"/>
        <v>9</v>
      </c>
    </row>
    <row r="18" spans="1:36" s="1" customFormat="1" ht="21" x14ac:dyDescent="0.4">
      <c r="A18" s="50">
        <f t="shared" si="14"/>
        <v>14</v>
      </c>
      <c r="B18" s="51" t="str">
        <f t="shared" ca="1" si="7"/>
        <v>142 x 5 = ____</v>
      </c>
      <c r="C18" s="52"/>
      <c r="D18" s="92">
        <f t="shared" ca="1" si="8"/>
        <v>710</v>
      </c>
      <c r="E18" s="68">
        <f t="shared" ca="1" si="9"/>
        <v>142</v>
      </c>
      <c r="F18" s="68">
        <v>5</v>
      </c>
      <c r="J18" s="50">
        <f t="shared" si="15"/>
        <v>14</v>
      </c>
      <c r="K18" s="51" t="str">
        <f t="shared" ca="1" si="0"/>
        <v>21 : 3 = ____</v>
      </c>
      <c r="L18" s="52"/>
      <c r="M18" s="67">
        <f t="shared" ca="1" si="1"/>
        <v>7</v>
      </c>
      <c r="N18" s="68">
        <f t="shared" ca="1" si="2"/>
        <v>7</v>
      </c>
      <c r="O18" s="68">
        <f t="shared" ca="1" si="2"/>
        <v>3</v>
      </c>
      <c r="S18" s="50">
        <f t="shared" si="16"/>
        <v>14</v>
      </c>
      <c r="T18" s="51" t="str">
        <f t="shared" ca="1" si="3"/>
        <v>891 est divisible par 5 : V ou F</v>
      </c>
      <c r="U18" s="52"/>
      <c r="V18" s="67" t="b">
        <f t="shared" ca="1" si="4"/>
        <v>0</v>
      </c>
      <c r="W18" s="68">
        <f t="shared" ca="1" si="5"/>
        <v>890</v>
      </c>
      <c r="X18" s="68">
        <f t="shared" ca="1" si="6"/>
        <v>1</v>
      </c>
      <c r="AB18" s="50">
        <f t="shared" si="17"/>
        <v>14</v>
      </c>
      <c r="AC18" s="51" t="str">
        <f t="shared" ca="1" si="10"/>
        <v>21 : 9 ?  q =_____, r =___</v>
      </c>
      <c r="AD18" s="52"/>
      <c r="AE18" s="92" t="str">
        <f t="shared" ca="1" si="11"/>
        <v>q: 2 r: 3</v>
      </c>
      <c r="AF18" s="68">
        <f t="shared" ca="1" si="12"/>
        <v>21</v>
      </c>
      <c r="AG18" s="68">
        <f t="shared" ca="1" si="13"/>
        <v>9</v>
      </c>
    </row>
    <row r="19" spans="1:36" s="1" customFormat="1" ht="21" x14ac:dyDescent="0.4">
      <c r="A19" s="50">
        <f t="shared" si="14"/>
        <v>15</v>
      </c>
      <c r="B19" s="51" t="str">
        <f t="shared" ca="1" si="7"/>
        <v>104 x 5 = ____</v>
      </c>
      <c r="C19" s="52"/>
      <c r="D19" s="92">
        <f t="shared" ca="1" si="8"/>
        <v>520</v>
      </c>
      <c r="E19" s="68">
        <f t="shared" ca="1" si="9"/>
        <v>104</v>
      </c>
      <c r="F19" s="68">
        <v>5</v>
      </c>
      <c r="J19" s="50">
        <f t="shared" si="15"/>
        <v>15</v>
      </c>
      <c r="K19" s="51" t="str">
        <f t="shared" ca="1" si="0"/>
        <v>8 : 2 = ____</v>
      </c>
      <c r="L19" s="52"/>
      <c r="M19" s="67">
        <f t="shared" ca="1" si="1"/>
        <v>4</v>
      </c>
      <c r="N19" s="68">
        <f t="shared" ca="1" si="2"/>
        <v>4</v>
      </c>
      <c r="O19" s="68">
        <f t="shared" ca="1" si="2"/>
        <v>2</v>
      </c>
      <c r="S19" s="50">
        <f t="shared" si="16"/>
        <v>15</v>
      </c>
      <c r="T19" s="51" t="str">
        <f t="shared" ca="1" si="3"/>
        <v>481 est divisible par 5 : V ou F</v>
      </c>
      <c r="U19" s="52"/>
      <c r="V19" s="67" t="b">
        <f t="shared" ca="1" si="4"/>
        <v>0</v>
      </c>
      <c r="W19" s="68">
        <f t="shared" ca="1" si="5"/>
        <v>480</v>
      </c>
      <c r="X19" s="68">
        <f t="shared" ca="1" si="6"/>
        <v>1</v>
      </c>
      <c r="AB19" s="50">
        <f t="shared" si="17"/>
        <v>15</v>
      </c>
      <c r="AC19" s="51" t="str">
        <f t="shared" ca="1" si="10"/>
        <v>9 : 2 ?  q =_____, r =___</v>
      </c>
      <c r="AD19" s="52"/>
      <c r="AE19" s="92" t="str">
        <f t="shared" ca="1" si="11"/>
        <v>q: 4 r: 1</v>
      </c>
      <c r="AF19" s="68">
        <f t="shared" ca="1" si="12"/>
        <v>9</v>
      </c>
      <c r="AG19" s="68">
        <f t="shared" ca="1" si="13"/>
        <v>2</v>
      </c>
    </row>
    <row r="20" spans="1:36" s="1" customFormat="1" ht="21" x14ac:dyDescent="0.4">
      <c r="A20" s="50">
        <f t="shared" si="14"/>
        <v>16</v>
      </c>
      <c r="B20" s="51" t="str">
        <f t="shared" ca="1" si="7"/>
        <v>27 x 5 = ____</v>
      </c>
      <c r="C20" s="52"/>
      <c r="D20" s="92">
        <f t="shared" ca="1" si="8"/>
        <v>135</v>
      </c>
      <c r="E20" s="68">
        <f t="shared" ca="1" si="9"/>
        <v>27</v>
      </c>
      <c r="F20" s="68">
        <v>5</v>
      </c>
      <c r="J20" s="50">
        <f t="shared" si="15"/>
        <v>16</v>
      </c>
      <c r="K20" s="51" t="str">
        <f t="shared" ca="1" si="0"/>
        <v>12 : 6 = ____</v>
      </c>
      <c r="L20" s="52"/>
      <c r="M20" s="67">
        <f t="shared" ca="1" si="1"/>
        <v>2</v>
      </c>
      <c r="N20" s="68">
        <f t="shared" ca="1" si="2"/>
        <v>2</v>
      </c>
      <c r="O20" s="68">
        <f t="shared" ca="1" si="2"/>
        <v>6</v>
      </c>
      <c r="S20" s="50">
        <f t="shared" si="16"/>
        <v>16</v>
      </c>
      <c r="T20" s="51" t="str">
        <f t="shared" ca="1" si="3"/>
        <v>813 est divisible par 5 : V ou F</v>
      </c>
      <c r="U20" s="52"/>
      <c r="V20" s="67" t="b">
        <f t="shared" ca="1" si="4"/>
        <v>0</v>
      </c>
      <c r="W20" s="68">
        <f t="shared" ca="1" si="5"/>
        <v>810</v>
      </c>
      <c r="X20" s="68">
        <f t="shared" ca="1" si="6"/>
        <v>3</v>
      </c>
      <c r="AB20" s="50">
        <f t="shared" si="17"/>
        <v>16</v>
      </c>
      <c r="AC20" s="51" t="str">
        <f t="shared" ca="1" si="10"/>
        <v>17 : 3 ?  q =_____, r =___</v>
      </c>
      <c r="AD20" s="52"/>
      <c r="AE20" s="92" t="str">
        <f t="shared" ca="1" si="11"/>
        <v>q: 5 r: 2</v>
      </c>
      <c r="AF20" s="68">
        <f t="shared" ca="1" si="12"/>
        <v>17</v>
      </c>
      <c r="AG20" s="68">
        <f t="shared" ca="1" si="13"/>
        <v>3</v>
      </c>
    </row>
    <row r="21" spans="1:36" s="1" customFormat="1" ht="21" x14ac:dyDescent="0.4">
      <c r="A21" s="50">
        <f t="shared" si="14"/>
        <v>17</v>
      </c>
      <c r="B21" s="51" t="str">
        <f t="shared" ca="1" si="7"/>
        <v>91 x 5 = ____</v>
      </c>
      <c r="C21" s="52"/>
      <c r="D21" s="92">
        <f t="shared" ca="1" si="8"/>
        <v>455</v>
      </c>
      <c r="E21" s="68">
        <f t="shared" ca="1" si="9"/>
        <v>91</v>
      </c>
      <c r="F21" s="68">
        <v>5</v>
      </c>
      <c r="J21" s="50">
        <f t="shared" si="15"/>
        <v>17</v>
      </c>
      <c r="K21" s="51" t="str">
        <f t="shared" ca="1" si="0"/>
        <v>72 : 8 = ____</v>
      </c>
      <c r="L21" s="52"/>
      <c r="M21" s="67">
        <f t="shared" ca="1" si="1"/>
        <v>9</v>
      </c>
      <c r="N21" s="68">
        <f t="shared" ca="1" si="2"/>
        <v>9</v>
      </c>
      <c r="O21" s="68">
        <f t="shared" ca="1" si="2"/>
        <v>8</v>
      </c>
      <c r="S21" s="50">
        <f t="shared" si="16"/>
        <v>17</v>
      </c>
      <c r="T21" s="51" t="str">
        <f t="shared" ca="1" si="3"/>
        <v>654 est divisible par 5 : V ou F</v>
      </c>
      <c r="U21" s="52"/>
      <c r="V21" s="67" t="b">
        <f t="shared" ca="1" si="4"/>
        <v>0</v>
      </c>
      <c r="W21" s="68">
        <f t="shared" ca="1" si="5"/>
        <v>650</v>
      </c>
      <c r="X21" s="68">
        <f t="shared" ca="1" si="6"/>
        <v>4</v>
      </c>
      <c r="AB21" s="50">
        <f t="shared" si="17"/>
        <v>17</v>
      </c>
      <c r="AC21" s="51" t="str">
        <f t="shared" ca="1" si="10"/>
        <v>16 : 3 ?  q =_____, r =___</v>
      </c>
      <c r="AD21" s="52"/>
      <c r="AE21" s="92" t="str">
        <f t="shared" ca="1" si="11"/>
        <v>q: 5 r: 1</v>
      </c>
      <c r="AF21" s="68">
        <f t="shared" ca="1" si="12"/>
        <v>16</v>
      </c>
      <c r="AG21" s="68">
        <f t="shared" ca="1" si="13"/>
        <v>3</v>
      </c>
    </row>
    <row r="22" spans="1:36" s="1" customFormat="1" ht="21" x14ac:dyDescent="0.4">
      <c r="A22" s="50">
        <f t="shared" si="14"/>
        <v>18</v>
      </c>
      <c r="B22" s="51" t="str">
        <f t="shared" ca="1" si="7"/>
        <v>194 x 5 = ____</v>
      </c>
      <c r="C22" s="52"/>
      <c r="D22" s="92">
        <f t="shared" ca="1" si="8"/>
        <v>970</v>
      </c>
      <c r="E22" s="68">
        <f t="shared" ca="1" si="9"/>
        <v>194</v>
      </c>
      <c r="F22" s="68">
        <v>5</v>
      </c>
      <c r="J22" s="50">
        <f t="shared" si="15"/>
        <v>18</v>
      </c>
      <c r="K22" s="51" t="str">
        <f t="shared" ca="1" si="0"/>
        <v>48 : 6 = ____</v>
      </c>
      <c r="L22" s="52"/>
      <c r="M22" s="67">
        <f t="shared" ca="1" si="1"/>
        <v>8</v>
      </c>
      <c r="N22" s="68">
        <f t="shared" ca="1" si="2"/>
        <v>8</v>
      </c>
      <c r="O22" s="68">
        <f t="shared" ca="1" si="2"/>
        <v>6</v>
      </c>
      <c r="S22" s="50">
        <f t="shared" si="16"/>
        <v>18</v>
      </c>
      <c r="T22" s="51" t="str">
        <f t="shared" ca="1" si="3"/>
        <v>225 est divisible par 5 : V ou F</v>
      </c>
      <c r="U22" s="52"/>
      <c r="V22" s="67" t="b">
        <f t="shared" ca="1" si="4"/>
        <v>1</v>
      </c>
      <c r="W22" s="68">
        <f t="shared" ca="1" si="5"/>
        <v>220</v>
      </c>
      <c r="X22" s="68">
        <f t="shared" ca="1" si="6"/>
        <v>5</v>
      </c>
      <c r="AB22" s="50">
        <f t="shared" si="17"/>
        <v>18</v>
      </c>
      <c r="AC22" s="51" t="str">
        <f t="shared" ca="1" si="10"/>
        <v>13 : 2 ?  q =_____, r =___</v>
      </c>
      <c r="AD22" s="52"/>
      <c r="AE22" s="92" t="str">
        <f t="shared" ca="1" si="11"/>
        <v>q: 6 r: 1</v>
      </c>
      <c r="AF22" s="68">
        <f t="shared" ca="1" si="12"/>
        <v>13</v>
      </c>
      <c r="AG22" s="68">
        <f t="shared" ca="1" si="13"/>
        <v>2</v>
      </c>
    </row>
    <row r="23" spans="1:36" s="1" customFormat="1" ht="21" x14ac:dyDescent="0.4">
      <c r="A23" s="50">
        <f t="shared" si="14"/>
        <v>19</v>
      </c>
      <c r="B23" s="51" t="str">
        <f t="shared" ca="1" si="7"/>
        <v>96 x 5 = ____</v>
      </c>
      <c r="C23" s="52"/>
      <c r="D23" s="92">
        <f t="shared" ca="1" si="8"/>
        <v>480</v>
      </c>
      <c r="E23" s="68">
        <f t="shared" ca="1" si="9"/>
        <v>96</v>
      </c>
      <c r="F23" s="68">
        <v>5</v>
      </c>
      <c r="J23" s="50">
        <f t="shared" si="15"/>
        <v>19</v>
      </c>
      <c r="K23" s="51" t="str">
        <f t="shared" ca="1" si="0"/>
        <v>35 : 7 = ____</v>
      </c>
      <c r="L23" s="52"/>
      <c r="M23" s="67">
        <f t="shared" ca="1" si="1"/>
        <v>5</v>
      </c>
      <c r="N23" s="68">
        <f t="shared" ca="1" si="2"/>
        <v>5</v>
      </c>
      <c r="O23" s="68">
        <f t="shared" ca="1" si="2"/>
        <v>7</v>
      </c>
      <c r="S23" s="50">
        <f t="shared" si="16"/>
        <v>19</v>
      </c>
      <c r="T23" s="51" t="str">
        <f t="shared" ca="1" si="3"/>
        <v>498 est divisible par 5 : V ou F</v>
      </c>
      <c r="U23" s="52"/>
      <c r="V23" s="67" t="b">
        <f t="shared" ca="1" si="4"/>
        <v>0</v>
      </c>
      <c r="W23" s="68">
        <f t="shared" ca="1" si="5"/>
        <v>490</v>
      </c>
      <c r="X23" s="68">
        <f t="shared" ca="1" si="6"/>
        <v>8</v>
      </c>
      <c r="AB23" s="50">
        <f t="shared" si="17"/>
        <v>19</v>
      </c>
      <c r="AC23" s="51" t="str">
        <f t="shared" ca="1" si="10"/>
        <v>26 : 4 ?  q =_____, r =___</v>
      </c>
      <c r="AD23" s="52"/>
      <c r="AE23" s="92" t="str">
        <f t="shared" ca="1" si="11"/>
        <v>q: 6 r: 2</v>
      </c>
      <c r="AF23" s="68">
        <f t="shared" ca="1" si="12"/>
        <v>26</v>
      </c>
      <c r="AG23" s="68">
        <f t="shared" ca="1" si="13"/>
        <v>4</v>
      </c>
    </row>
    <row r="24" spans="1:36" s="1" customFormat="1" ht="21" x14ac:dyDescent="0.4">
      <c r="A24" s="50">
        <f t="shared" si="14"/>
        <v>20</v>
      </c>
      <c r="B24" s="51" t="str">
        <f t="shared" ca="1" si="7"/>
        <v>41 x 5 = ____</v>
      </c>
      <c r="C24" s="52"/>
      <c r="D24" s="92">
        <f t="shared" ca="1" si="8"/>
        <v>205</v>
      </c>
      <c r="E24" s="68">
        <f t="shared" ca="1" si="9"/>
        <v>41</v>
      </c>
      <c r="F24" s="68">
        <v>5</v>
      </c>
      <c r="J24" s="50">
        <f t="shared" si="15"/>
        <v>20</v>
      </c>
      <c r="K24" s="51" t="str">
        <f t="shared" ca="1" si="0"/>
        <v>28 : 4 = ____</v>
      </c>
      <c r="L24" s="52"/>
      <c r="M24" s="67">
        <f t="shared" ca="1" si="1"/>
        <v>7</v>
      </c>
      <c r="N24" s="68">
        <f t="shared" ca="1" si="2"/>
        <v>7</v>
      </c>
      <c r="O24" s="68">
        <f t="shared" ca="1" si="2"/>
        <v>4</v>
      </c>
      <c r="S24" s="50">
        <f t="shared" si="16"/>
        <v>20</v>
      </c>
      <c r="T24" s="51" t="str">
        <f t="shared" ca="1" si="3"/>
        <v>302 est divisible par 5 : V ou F</v>
      </c>
      <c r="U24" s="52"/>
      <c r="V24" s="67" t="b">
        <f t="shared" ca="1" si="4"/>
        <v>0</v>
      </c>
      <c r="W24" s="68">
        <f t="shared" ca="1" si="5"/>
        <v>300</v>
      </c>
      <c r="X24" s="68">
        <f t="shared" ca="1" si="6"/>
        <v>2</v>
      </c>
      <c r="AB24" s="50">
        <f t="shared" si="17"/>
        <v>20</v>
      </c>
      <c r="AC24" s="51" t="str">
        <f t="shared" ca="1" si="10"/>
        <v>8 : 3 ?  q =_____, r =___</v>
      </c>
      <c r="AD24" s="52"/>
      <c r="AE24" s="92" t="str">
        <f t="shared" ca="1" si="11"/>
        <v>q: 2 r: 2</v>
      </c>
      <c r="AF24" s="68">
        <f t="shared" ca="1" si="12"/>
        <v>8</v>
      </c>
      <c r="AG24" s="68">
        <f t="shared" ca="1" si="13"/>
        <v>3</v>
      </c>
    </row>
    <row r="25" spans="1:36" s="1" customFormat="1" ht="7.5" customHeight="1" thickBot="1" x14ac:dyDescent="0.45">
      <c r="A25" s="54"/>
      <c r="B25" s="55"/>
      <c r="C25" s="52"/>
      <c r="D25" s="52"/>
      <c r="J25" s="54"/>
      <c r="K25" s="55"/>
      <c r="L25" s="52"/>
      <c r="M25" s="52"/>
      <c r="S25" s="54"/>
      <c r="T25" s="55"/>
      <c r="U25" s="52"/>
      <c r="V25" s="52"/>
      <c r="AB25" s="54"/>
      <c r="AC25" s="55"/>
      <c r="AD25" s="52"/>
      <c r="AE25" s="52"/>
    </row>
    <row r="26" spans="1:36" s="1" customFormat="1" ht="30" customHeight="1" thickBot="1" x14ac:dyDescent="0.45">
      <c r="A26" s="54"/>
      <c r="B26" s="56" t="s">
        <v>9</v>
      </c>
      <c r="C26" s="52"/>
      <c r="D26" s="52"/>
      <c r="J26" s="54"/>
      <c r="K26" s="56" t="s">
        <v>9</v>
      </c>
      <c r="L26" s="52"/>
      <c r="M26" s="52"/>
      <c r="S26" s="54"/>
      <c r="T26" s="56" t="s">
        <v>9</v>
      </c>
      <c r="U26" s="52"/>
      <c r="V26" s="52"/>
      <c r="AB26" s="54"/>
      <c r="AC26" s="56" t="s">
        <v>9</v>
      </c>
      <c r="AD26" s="52"/>
      <c r="AE26" s="52"/>
    </row>
    <row r="27" spans="1:36" s="1" customFormat="1" ht="7.5" customHeight="1" thickBot="1" x14ac:dyDescent="0.45">
      <c r="A27" s="57"/>
      <c r="B27" s="58"/>
      <c r="C27" s="59"/>
      <c r="D27" s="59"/>
      <c r="J27" s="57"/>
      <c r="K27" s="58"/>
      <c r="L27" s="59"/>
      <c r="M27" s="59"/>
      <c r="S27" s="57"/>
      <c r="T27" s="58"/>
      <c r="U27" s="59"/>
      <c r="V27" s="59"/>
      <c r="AB27" s="57"/>
      <c r="AC27" s="58"/>
      <c r="AD27" s="59"/>
      <c r="AE27" s="59"/>
    </row>
    <row r="28" spans="1:36" s="1" customFormat="1" ht="36" customHeight="1" thickTop="1" thickBot="1" x14ac:dyDescent="0.45">
      <c r="G28" s="1">
        <f ca="1">RAND()</f>
        <v>0.9195808788504688</v>
      </c>
      <c r="H28" s="1">
        <f ca="1">ROUND(+G28*1000,0)</f>
        <v>920</v>
      </c>
      <c r="P28" s="1">
        <f ca="1">RAND()</f>
        <v>0.51282743607412862</v>
      </c>
      <c r="Q28" s="1">
        <f ca="1">ROUND(+P28*1000,0)</f>
        <v>513</v>
      </c>
      <c r="Y28" s="1">
        <f ca="1">RAND()</f>
        <v>3.7005239412165269E-2</v>
      </c>
      <c r="Z28" s="1">
        <f ca="1">ROUND(+Y28*1000,0)</f>
        <v>37</v>
      </c>
      <c r="AB28" s="61"/>
      <c r="AC28" s="61"/>
      <c r="AD28" s="61"/>
      <c r="AE28" s="61"/>
      <c r="AF28" s="61"/>
      <c r="AG28" s="61"/>
      <c r="AH28" s="61"/>
      <c r="AI28" s="61"/>
      <c r="AJ28" s="61"/>
    </row>
    <row r="29" spans="1:36" s="1" customFormat="1" ht="52.5" customHeight="1" thickTop="1" thickBot="1" x14ac:dyDescent="0.45">
      <c r="A29" s="98" t="str">
        <f ca="1">"Entraînement                                                    Ceinture violette (série "&amp;H28&amp;")"</f>
        <v>Entraînement                                                    Ceinture violette (série 920)</v>
      </c>
      <c r="B29" s="99"/>
      <c r="C29" s="100"/>
      <c r="D29" s="44" t="s">
        <v>0</v>
      </c>
      <c r="J29" s="98" t="str">
        <f ca="1">"Entraînement                                                    Ceinture violette (série "&amp;Q28&amp;")"</f>
        <v>Entraînement                                                    Ceinture violette (série 513)</v>
      </c>
      <c r="K29" s="99"/>
      <c r="L29" s="100"/>
      <c r="M29" s="44" t="s">
        <v>0</v>
      </c>
      <c r="S29" s="98" t="str">
        <f ca="1">"Entraînement                                                    Ceinture violette (série "&amp;Z28&amp;")"</f>
        <v>Entraînement                                                    Ceinture violette (série 37)</v>
      </c>
      <c r="T29" s="99"/>
      <c r="U29" s="100"/>
      <c r="V29" s="44" t="s">
        <v>0</v>
      </c>
      <c r="AB29" s="101"/>
      <c r="AC29" s="101"/>
      <c r="AD29" s="101"/>
      <c r="AE29" s="60"/>
      <c r="AF29" s="61"/>
      <c r="AG29" s="61"/>
      <c r="AH29" s="61"/>
      <c r="AI29" s="61"/>
      <c r="AJ29" s="61"/>
    </row>
    <row r="30" spans="1:36" s="1" customFormat="1" ht="52.5" customHeight="1" thickTop="1" thickBot="1" x14ac:dyDescent="0.45">
      <c r="A30" s="95" t="s">
        <v>40</v>
      </c>
      <c r="B30" s="96"/>
      <c r="C30" s="97"/>
      <c r="D30" s="45" t="str">
        <f ca="1">"série "&amp;H28&amp;""</f>
        <v>série 920</v>
      </c>
      <c r="J30" s="95" t="s">
        <v>53</v>
      </c>
      <c r="K30" s="96"/>
      <c r="L30" s="97"/>
      <c r="M30" s="45" t="str">
        <f ca="1">"série "&amp;Q28&amp;""</f>
        <v>série 513</v>
      </c>
      <c r="S30" s="95" t="s">
        <v>39</v>
      </c>
      <c r="T30" s="96"/>
      <c r="U30" s="97"/>
      <c r="V30" s="45" t="str">
        <f ca="1">"série "&amp;Z28&amp;""</f>
        <v>série 37</v>
      </c>
      <c r="AB30" s="101"/>
      <c r="AC30" s="101"/>
      <c r="AD30" s="101"/>
      <c r="AE30" s="62"/>
      <c r="AF30" s="61"/>
      <c r="AG30" s="61"/>
      <c r="AH30" s="61"/>
      <c r="AI30" s="61"/>
      <c r="AJ30" s="61"/>
    </row>
    <row r="31" spans="1:36" s="1" customFormat="1" ht="21.75" thickTop="1" x14ac:dyDescent="0.4">
      <c r="A31" s="46"/>
      <c r="B31" s="47"/>
      <c r="C31" s="48"/>
      <c r="D31" s="49"/>
      <c r="J31" s="46"/>
      <c r="K31" s="47"/>
      <c r="L31" s="48"/>
      <c r="M31" s="49"/>
      <c r="S31" s="46"/>
      <c r="T31" s="47"/>
      <c r="U31" s="48"/>
      <c r="V31" s="49"/>
      <c r="AB31" s="61"/>
      <c r="AC31" s="61"/>
      <c r="AD31" s="61"/>
      <c r="AE31" s="63"/>
      <c r="AF31" s="61"/>
      <c r="AG31" s="61"/>
      <c r="AH31" s="61"/>
      <c r="AI31" s="61"/>
      <c r="AJ31" s="61"/>
    </row>
    <row r="32" spans="1:36" s="1" customFormat="1" ht="21" x14ac:dyDescent="0.4">
      <c r="A32" s="50">
        <v>1</v>
      </c>
      <c r="B32" s="51" t="str">
        <f t="shared" ref="B32:B51" ca="1" si="18">E32&amp;" : "&amp;F32&amp;" = ____"</f>
        <v>3800 : 10 = ____</v>
      </c>
      <c r="C32" s="52"/>
      <c r="D32" s="67">
        <f t="shared" ref="D32:D51" ca="1" si="19">E32/F32</f>
        <v>380</v>
      </c>
      <c r="E32" s="68">
        <f t="shared" ref="E32:E51" ca="1" si="20">RANDBETWEEN(2,999)*10</f>
        <v>3800</v>
      </c>
      <c r="F32" s="68">
        <v>10</v>
      </c>
      <c r="J32" s="50">
        <v>1</v>
      </c>
      <c r="K32" s="51" t="str">
        <f ca="1">" La moitié de "&amp;N32&amp;" est  ____"</f>
        <v xml:space="preserve"> La moitié de 3310 est  ____</v>
      </c>
      <c r="L32" s="52"/>
      <c r="M32" s="67">
        <f t="shared" ref="M32:M51" ca="1" si="21">N32/O32</f>
        <v>1655</v>
      </c>
      <c r="N32" s="68">
        <f t="shared" ref="N32:N51" ca="1" si="22">RANDBETWEEN(2,454)*10+RANDBETWEEN(0,4)*2</f>
        <v>3310</v>
      </c>
      <c r="O32" s="68">
        <v>2</v>
      </c>
      <c r="S32" s="50">
        <v>1</v>
      </c>
      <c r="T32" s="51" t="str">
        <f t="shared" ref="T32:T51" ca="1" si="23">W32*100+X32*10+Y32&amp;" est divisible par 3 : V ou F"</f>
        <v>243 est divisible par 3 : V ou F</v>
      </c>
      <c r="U32" s="52"/>
      <c r="V32" s="67" t="b">
        <f t="shared" ref="V32:V51" ca="1" si="24">IF(W32+X32+Y32=3,TRUE,IF(W32+X32+Y32=6,TRUE,IF(W32+X32+Y32=9,TRUE,IF(W32+X32+Y32=12,TRUE,IF(W32+X32+Y32=15,TRUE,IF(W32+X32+Y32=18,TRUE,IF(W32+X32+Y32=21,TRUE,IF(W32+X32+Y32=24,TRUE,IF(W32+X32+Y32=27,TRUE)))))))))</f>
        <v>1</v>
      </c>
      <c r="W32" s="68">
        <f t="shared" ref="W32:Y51" ca="1" si="25">RANDBETWEEN(0,9)</f>
        <v>2</v>
      </c>
      <c r="X32" s="68">
        <f t="shared" ca="1" si="25"/>
        <v>4</v>
      </c>
      <c r="Y32" s="68">
        <f t="shared" ca="1" si="25"/>
        <v>3</v>
      </c>
      <c r="AB32" s="64"/>
      <c r="AC32" s="65"/>
      <c r="AD32" s="61"/>
      <c r="AE32" s="138"/>
      <c r="AF32" s="139"/>
      <c r="AG32" s="139"/>
      <c r="AH32" s="61"/>
      <c r="AI32" s="61"/>
      <c r="AJ32" s="61"/>
    </row>
    <row r="33" spans="1:36" s="1" customFormat="1" ht="21" x14ac:dyDescent="0.4">
      <c r="A33" s="50">
        <f>A32+1</f>
        <v>2</v>
      </c>
      <c r="B33" s="51" t="str">
        <f t="shared" ca="1" si="18"/>
        <v>7600 : 10 = ____</v>
      </c>
      <c r="C33" s="52"/>
      <c r="D33" s="67">
        <f t="shared" ca="1" si="19"/>
        <v>760</v>
      </c>
      <c r="E33" s="68">
        <f t="shared" ca="1" si="20"/>
        <v>7600</v>
      </c>
      <c r="F33" s="68">
        <v>10</v>
      </c>
      <c r="J33" s="50">
        <f>J32+1</f>
        <v>2</v>
      </c>
      <c r="K33" s="51" t="str">
        <f t="shared" ref="K33:K51" ca="1" si="26">" La moitié de "&amp;N33&amp;" est  ____"</f>
        <v xml:space="preserve"> La moitié de 1850 est  ____</v>
      </c>
      <c r="L33" s="52"/>
      <c r="M33" s="67">
        <f t="shared" ca="1" si="21"/>
        <v>925</v>
      </c>
      <c r="N33" s="68">
        <f t="shared" ca="1" si="22"/>
        <v>1850</v>
      </c>
      <c r="O33" s="68">
        <v>2</v>
      </c>
      <c r="S33" s="50">
        <f>S32+1</f>
        <v>2</v>
      </c>
      <c r="T33" s="51" t="str">
        <f t="shared" ca="1" si="23"/>
        <v>883 est divisible par 3 : V ou F</v>
      </c>
      <c r="U33" s="52"/>
      <c r="V33" s="67" t="b">
        <f t="shared" ca="1" si="24"/>
        <v>0</v>
      </c>
      <c r="W33" s="68">
        <f t="shared" ca="1" si="25"/>
        <v>8</v>
      </c>
      <c r="X33" s="68">
        <f t="shared" ca="1" si="25"/>
        <v>8</v>
      </c>
      <c r="Y33" s="68">
        <f t="shared" ca="1" si="25"/>
        <v>3</v>
      </c>
      <c r="AB33" s="64"/>
      <c r="AC33" s="65"/>
      <c r="AD33" s="61"/>
      <c r="AE33" s="138"/>
      <c r="AF33" s="139"/>
      <c r="AG33" s="139"/>
      <c r="AH33" s="61"/>
      <c r="AI33" s="61"/>
      <c r="AJ33" s="61"/>
    </row>
    <row r="34" spans="1:36" s="1" customFormat="1" ht="21" x14ac:dyDescent="0.4">
      <c r="A34" s="50">
        <f>A33+1</f>
        <v>3</v>
      </c>
      <c r="B34" s="51" t="str">
        <f t="shared" ca="1" si="18"/>
        <v>7710 : 10 = ____</v>
      </c>
      <c r="C34" s="52"/>
      <c r="D34" s="67">
        <f t="shared" ca="1" si="19"/>
        <v>771</v>
      </c>
      <c r="E34" s="68">
        <f t="shared" ca="1" si="20"/>
        <v>7710</v>
      </c>
      <c r="F34" s="68">
        <v>10</v>
      </c>
      <c r="J34" s="50">
        <f>J33+1</f>
        <v>3</v>
      </c>
      <c r="K34" s="51" t="str">
        <f t="shared" ca="1" si="26"/>
        <v xml:space="preserve"> La moitié de 3858 est  ____</v>
      </c>
      <c r="L34" s="52"/>
      <c r="M34" s="67">
        <f t="shared" ca="1" si="21"/>
        <v>1929</v>
      </c>
      <c r="N34" s="68">
        <f t="shared" ca="1" si="22"/>
        <v>3858</v>
      </c>
      <c r="O34" s="68">
        <v>2</v>
      </c>
      <c r="S34" s="50">
        <f>S33+1</f>
        <v>3</v>
      </c>
      <c r="T34" s="51" t="str">
        <f t="shared" ca="1" si="23"/>
        <v>719 est divisible par 3 : V ou F</v>
      </c>
      <c r="U34" s="52"/>
      <c r="V34" s="67" t="b">
        <f t="shared" ca="1" si="24"/>
        <v>0</v>
      </c>
      <c r="W34" s="68">
        <f t="shared" ca="1" si="25"/>
        <v>7</v>
      </c>
      <c r="X34" s="68">
        <f t="shared" ca="1" si="25"/>
        <v>1</v>
      </c>
      <c r="Y34" s="68">
        <f t="shared" ca="1" si="25"/>
        <v>9</v>
      </c>
      <c r="AB34" s="64"/>
      <c r="AC34" s="65"/>
      <c r="AD34" s="61"/>
      <c r="AE34" s="138"/>
      <c r="AF34" s="139"/>
      <c r="AG34" s="139"/>
      <c r="AH34" s="61"/>
      <c r="AI34" s="61"/>
      <c r="AJ34" s="61"/>
    </row>
    <row r="35" spans="1:36" s="1" customFormat="1" ht="21" x14ac:dyDescent="0.4">
      <c r="A35" s="50">
        <f t="shared" ref="A35:A51" si="27">A34+1</f>
        <v>4</v>
      </c>
      <c r="B35" s="51" t="str">
        <f t="shared" ca="1" si="18"/>
        <v>6610 : 10 = ____</v>
      </c>
      <c r="C35" s="52"/>
      <c r="D35" s="67">
        <f t="shared" ca="1" si="19"/>
        <v>661</v>
      </c>
      <c r="E35" s="68">
        <f t="shared" ca="1" si="20"/>
        <v>6610</v>
      </c>
      <c r="F35" s="68">
        <v>10</v>
      </c>
      <c r="J35" s="50">
        <f t="shared" ref="J35:J51" si="28">J34+1</f>
        <v>4</v>
      </c>
      <c r="K35" s="51" t="str">
        <f t="shared" ca="1" si="26"/>
        <v xml:space="preserve"> La moitié de 922 est  ____</v>
      </c>
      <c r="L35" s="52"/>
      <c r="M35" s="67">
        <f t="shared" ca="1" si="21"/>
        <v>461</v>
      </c>
      <c r="N35" s="68">
        <f t="shared" ca="1" si="22"/>
        <v>922</v>
      </c>
      <c r="O35" s="68">
        <v>2</v>
      </c>
      <c r="S35" s="50">
        <f t="shared" ref="S35:S51" si="29">S34+1</f>
        <v>4</v>
      </c>
      <c r="T35" s="51" t="str">
        <f t="shared" ca="1" si="23"/>
        <v>243 est divisible par 3 : V ou F</v>
      </c>
      <c r="U35" s="52"/>
      <c r="V35" s="67" t="b">
        <f t="shared" ca="1" si="24"/>
        <v>1</v>
      </c>
      <c r="W35" s="68">
        <f t="shared" ca="1" si="25"/>
        <v>2</v>
      </c>
      <c r="X35" s="68">
        <f t="shared" ca="1" si="25"/>
        <v>4</v>
      </c>
      <c r="Y35" s="68">
        <f t="shared" ca="1" si="25"/>
        <v>3</v>
      </c>
      <c r="AB35" s="64"/>
      <c r="AC35" s="65"/>
      <c r="AD35" s="61"/>
      <c r="AE35" s="138"/>
      <c r="AF35" s="139"/>
      <c r="AG35" s="139"/>
      <c r="AH35" s="61"/>
      <c r="AI35" s="61"/>
      <c r="AJ35" s="61"/>
    </row>
    <row r="36" spans="1:36" s="1" customFormat="1" ht="21" x14ac:dyDescent="0.4">
      <c r="A36" s="50">
        <f t="shared" si="27"/>
        <v>5</v>
      </c>
      <c r="B36" s="51" t="str">
        <f t="shared" ca="1" si="18"/>
        <v>780 : 10 = ____</v>
      </c>
      <c r="C36" s="52"/>
      <c r="D36" s="67">
        <f t="shared" ca="1" si="19"/>
        <v>78</v>
      </c>
      <c r="E36" s="68">
        <f t="shared" ca="1" si="20"/>
        <v>780</v>
      </c>
      <c r="F36" s="68">
        <v>10</v>
      </c>
      <c r="J36" s="50">
        <f t="shared" si="28"/>
        <v>5</v>
      </c>
      <c r="K36" s="51" t="str">
        <f t="shared" ca="1" si="26"/>
        <v xml:space="preserve"> La moitié de 1704 est  ____</v>
      </c>
      <c r="L36" s="52"/>
      <c r="M36" s="67">
        <f t="shared" ca="1" si="21"/>
        <v>852</v>
      </c>
      <c r="N36" s="68">
        <f t="shared" ca="1" si="22"/>
        <v>1704</v>
      </c>
      <c r="O36" s="68">
        <v>2</v>
      </c>
      <c r="S36" s="50">
        <f t="shared" si="29"/>
        <v>5</v>
      </c>
      <c r="T36" s="51" t="str">
        <f t="shared" ca="1" si="23"/>
        <v>918 est divisible par 3 : V ou F</v>
      </c>
      <c r="U36" s="52"/>
      <c r="V36" s="67" t="b">
        <f t="shared" ca="1" si="24"/>
        <v>1</v>
      </c>
      <c r="W36" s="68">
        <f t="shared" ca="1" si="25"/>
        <v>9</v>
      </c>
      <c r="X36" s="68">
        <f t="shared" ca="1" si="25"/>
        <v>1</v>
      </c>
      <c r="Y36" s="68">
        <f t="shared" ca="1" si="25"/>
        <v>8</v>
      </c>
      <c r="AB36" s="64"/>
      <c r="AC36" s="65"/>
      <c r="AD36" s="61"/>
      <c r="AE36" s="138"/>
      <c r="AF36" s="139"/>
      <c r="AG36" s="139"/>
      <c r="AH36" s="61"/>
      <c r="AI36" s="61"/>
      <c r="AJ36" s="61"/>
    </row>
    <row r="37" spans="1:36" s="1" customFormat="1" ht="21" x14ac:dyDescent="0.4">
      <c r="A37" s="50">
        <f t="shared" si="27"/>
        <v>6</v>
      </c>
      <c r="B37" s="51" t="str">
        <f t="shared" ca="1" si="18"/>
        <v>6140 : 10 = ____</v>
      </c>
      <c r="C37" s="52"/>
      <c r="D37" s="67">
        <f t="shared" ca="1" si="19"/>
        <v>614</v>
      </c>
      <c r="E37" s="68">
        <f t="shared" ca="1" si="20"/>
        <v>6140</v>
      </c>
      <c r="F37" s="68">
        <v>10</v>
      </c>
      <c r="J37" s="50">
        <f t="shared" si="28"/>
        <v>6</v>
      </c>
      <c r="K37" s="51" t="str">
        <f t="shared" ca="1" si="26"/>
        <v xml:space="preserve"> La moitié de 2404 est  ____</v>
      </c>
      <c r="L37" s="52"/>
      <c r="M37" s="67">
        <f t="shared" ca="1" si="21"/>
        <v>1202</v>
      </c>
      <c r="N37" s="68">
        <f t="shared" ca="1" si="22"/>
        <v>2404</v>
      </c>
      <c r="O37" s="68">
        <v>2</v>
      </c>
      <c r="S37" s="50">
        <f t="shared" si="29"/>
        <v>6</v>
      </c>
      <c r="T37" s="51" t="str">
        <f t="shared" ca="1" si="23"/>
        <v>461 est divisible par 3 : V ou F</v>
      </c>
      <c r="U37" s="52"/>
      <c r="V37" s="67" t="b">
        <f t="shared" ca="1" si="24"/>
        <v>0</v>
      </c>
      <c r="W37" s="68">
        <f t="shared" ca="1" si="25"/>
        <v>4</v>
      </c>
      <c r="X37" s="68">
        <f t="shared" ca="1" si="25"/>
        <v>6</v>
      </c>
      <c r="Y37" s="68">
        <f t="shared" ca="1" si="25"/>
        <v>1</v>
      </c>
      <c r="AB37" s="64"/>
      <c r="AC37" s="65"/>
      <c r="AD37" s="61"/>
      <c r="AE37" s="138"/>
      <c r="AF37" s="139"/>
      <c r="AG37" s="139"/>
      <c r="AH37" s="61"/>
      <c r="AI37" s="61"/>
      <c r="AJ37" s="61"/>
    </row>
    <row r="38" spans="1:36" s="1" customFormat="1" ht="21" x14ac:dyDescent="0.4">
      <c r="A38" s="50">
        <f t="shared" si="27"/>
        <v>7</v>
      </c>
      <c r="B38" s="51" t="str">
        <f t="shared" ca="1" si="18"/>
        <v>2500 : 10 = ____</v>
      </c>
      <c r="C38" s="52"/>
      <c r="D38" s="67">
        <f t="shared" ca="1" si="19"/>
        <v>250</v>
      </c>
      <c r="E38" s="68">
        <f t="shared" ca="1" si="20"/>
        <v>2500</v>
      </c>
      <c r="F38" s="68">
        <v>10</v>
      </c>
      <c r="J38" s="50">
        <f t="shared" si="28"/>
        <v>7</v>
      </c>
      <c r="K38" s="51" t="str">
        <f t="shared" ca="1" si="26"/>
        <v xml:space="preserve"> La moitié de 2858 est  ____</v>
      </c>
      <c r="L38" s="52"/>
      <c r="M38" s="67">
        <f t="shared" ca="1" si="21"/>
        <v>1429</v>
      </c>
      <c r="N38" s="68">
        <f t="shared" ca="1" si="22"/>
        <v>2858</v>
      </c>
      <c r="O38" s="68">
        <v>2</v>
      </c>
      <c r="S38" s="50">
        <f t="shared" si="29"/>
        <v>7</v>
      </c>
      <c r="T38" s="51" t="str">
        <f t="shared" ca="1" si="23"/>
        <v>802 est divisible par 3 : V ou F</v>
      </c>
      <c r="U38" s="52"/>
      <c r="V38" s="67" t="b">
        <f t="shared" ca="1" si="24"/>
        <v>0</v>
      </c>
      <c r="W38" s="68">
        <f t="shared" ca="1" si="25"/>
        <v>8</v>
      </c>
      <c r="X38" s="68">
        <f t="shared" ca="1" si="25"/>
        <v>0</v>
      </c>
      <c r="Y38" s="68">
        <f t="shared" ca="1" si="25"/>
        <v>2</v>
      </c>
      <c r="AB38" s="64"/>
      <c r="AC38" s="65"/>
      <c r="AD38" s="61"/>
      <c r="AE38" s="138"/>
      <c r="AF38" s="139"/>
      <c r="AG38" s="139"/>
      <c r="AH38" s="61"/>
      <c r="AI38" s="61"/>
      <c r="AJ38" s="61"/>
    </row>
    <row r="39" spans="1:36" s="1" customFormat="1" ht="21" x14ac:dyDescent="0.4">
      <c r="A39" s="50">
        <f t="shared" si="27"/>
        <v>8</v>
      </c>
      <c r="B39" s="51" t="str">
        <f t="shared" ca="1" si="18"/>
        <v>4320 : 10 = ____</v>
      </c>
      <c r="C39" s="52"/>
      <c r="D39" s="67">
        <f t="shared" ca="1" si="19"/>
        <v>432</v>
      </c>
      <c r="E39" s="68">
        <f t="shared" ca="1" si="20"/>
        <v>4320</v>
      </c>
      <c r="F39" s="68">
        <v>10</v>
      </c>
      <c r="J39" s="50">
        <f t="shared" si="28"/>
        <v>8</v>
      </c>
      <c r="K39" s="51" t="str">
        <f t="shared" ca="1" si="26"/>
        <v xml:space="preserve"> La moitié de 2366 est  ____</v>
      </c>
      <c r="L39" s="52"/>
      <c r="M39" s="67">
        <f t="shared" ca="1" si="21"/>
        <v>1183</v>
      </c>
      <c r="N39" s="68">
        <f t="shared" ca="1" si="22"/>
        <v>2366</v>
      </c>
      <c r="O39" s="68">
        <v>2</v>
      </c>
      <c r="S39" s="50">
        <f t="shared" si="29"/>
        <v>8</v>
      </c>
      <c r="T39" s="51" t="str">
        <f t="shared" ca="1" si="23"/>
        <v>615 est divisible par 3 : V ou F</v>
      </c>
      <c r="U39" s="52"/>
      <c r="V39" s="67" t="b">
        <f t="shared" ca="1" si="24"/>
        <v>1</v>
      </c>
      <c r="W39" s="68">
        <f t="shared" ca="1" si="25"/>
        <v>6</v>
      </c>
      <c r="X39" s="68">
        <f t="shared" ca="1" si="25"/>
        <v>1</v>
      </c>
      <c r="Y39" s="68">
        <f t="shared" ca="1" si="25"/>
        <v>5</v>
      </c>
      <c r="AB39" s="64"/>
      <c r="AC39" s="65"/>
      <c r="AD39" s="61"/>
      <c r="AE39" s="138"/>
      <c r="AF39" s="139"/>
      <c r="AG39" s="139"/>
      <c r="AH39" s="61"/>
      <c r="AI39" s="61"/>
      <c r="AJ39" s="61"/>
    </row>
    <row r="40" spans="1:36" s="1" customFormat="1" ht="21" x14ac:dyDescent="0.4">
      <c r="A40" s="50">
        <f t="shared" si="27"/>
        <v>9</v>
      </c>
      <c r="B40" s="51" t="str">
        <f t="shared" ca="1" si="18"/>
        <v>9760 : 10 = ____</v>
      </c>
      <c r="C40" s="52"/>
      <c r="D40" s="67">
        <f t="shared" ca="1" si="19"/>
        <v>976</v>
      </c>
      <c r="E40" s="68">
        <f t="shared" ca="1" si="20"/>
        <v>9760</v>
      </c>
      <c r="F40" s="68">
        <v>10</v>
      </c>
      <c r="J40" s="50">
        <f t="shared" si="28"/>
        <v>9</v>
      </c>
      <c r="K40" s="51" t="str">
        <f t="shared" ca="1" si="26"/>
        <v xml:space="preserve"> La moitié de 1990 est  ____</v>
      </c>
      <c r="L40" s="52"/>
      <c r="M40" s="67">
        <f t="shared" ca="1" si="21"/>
        <v>995</v>
      </c>
      <c r="N40" s="68">
        <f t="shared" ca="1" si="22"/>
        <v>1990</v>
      </c>
      <c r="O40" s="68">
        <v>2</v>
      </c>
      <c r="S40" s="50">
        <f t="shared" si="29"/>
        <v>9</v>
      </c>
      <c r="T40" s="51" t="str">
        <f t="shared" ca="1" si="23"/>
        <v>857 est divisible par 3 : V ou F</v>
      </c>
      <c r="U40" s="52"/>
      <c r="V40" s="67" t="b">
        <f t="shared" ca="1" si="24"/>
        <v>0</v>
      </c>
      <c r="W40" s="68">
        <f t="shared" ca="1" si="25"/>
        <v>8</v>
      </c>
      <c r="X40" s="68">
        <f t="shared" ca="1" si="25"/>
        <v>5</v>
      </c>
      <c r="Y40" s="68">
        <f t="shared" ca="1" si="25"/>
        <v>7</v>
      </c>
      <c r="AB40" s="64"/>
      <c r="AC40" s="65"/>
      <c r="AD40" s="61"/>
      <c r="AE40" s="138"/>
      <c r="AF40" s="139"/>
      <c r="AG40" s="139"/>
      <c r="AH40" s="61"/>
      <c r="AI40" s="61"/>
      <c r="AJ40" s="61"/>
    </row>
    <row r="41" spans="1:36" s="1" customFormat="1" ht="21" x14ac:dyDescent="0.4">
      <c r="A41" s="50">
        <f t="shared" si="27"/>
        <v>10</v>
      </c>
      <c r="B41" s="51" t="str">
        <f t="shared" ca="1" si="18"/>
        <v>9230 : 10 = ____</v>
      </c>
      <c r="C41" s="52"/>
      <c r="D41" s="67">
        <f t="shared" ca="1" si="19"/>
        <v>923</v>
      </c>
      <c r="E41" s="68">
        <f t="shared" ca="1" si="20"/>
        <v>9230</v>
      </c>
      <c r="F41" s="68">
        <v>10</v>
      </c>
      <c r="J41" s="50">
        <f t="shared" si="28"/>
        <v>10</v>
      </c>
      <c r="K41" s="51" t="str">
        <f t="shared" ca="1" si="26"/>
        <v xml:space="preserve"> La moitié de 2282 est  ____</v>
      </c>
      <c r="L41" s="52"/>
      <c r="M41" s="67">
        <f t="shared" ca="1" si="21"/>
        <v>1141</v>
      </c>
      <c r="N41" s="68">
        <f t="shared" ca="1" si="22"/>
        <v>2282</v>
      </c>
      <c r="O41" s="68">
        <v>2</v>
      </c>
      <c r="S41" s="50">
        <f t="shared" si="29"/>
        <v>10</v>
      </c>
      <c r="T41" s="51" t="str">
        <f t="shared" ca="1" si="23"/>
        <v>375 est divisible par 3 : V ou F</v>
      </c>
      <c r="U41" s="52"/>
      <c r="V41" s="67" t="b">
        <f t="shared" ca="1" si="24"/>
        <v>1</v>
      </c>
      <c r="W41" s="68">
        <f t="shared" ca="1" si="25"/>
        <v>3</v>
      </c>
      <c r="X41" s="68">
        <f t="shared" ca="1" si="25"/>
        <v>7</v>
      </c>
      <c r="Y41" s="68">
        <f t="shared" ca="1" si="25"/>
        <v>5</v>
      </c>
      <c r="AB41" s="64"/>
      <c r="AC41" s="65"/>
      <c r="AD41" s="61"/>
      <c r="AE41" s="138"/>
      <c r="AF41" s="139"/>
      <c r="AG41" s="139"/>
      <c r="AH41" s="61"/>
      <c r="AI41" s="61"/>
      <c r="AJ41" s="61"/>
    </row>
    <row r="42" spans="1:36" s="1" customFormat="1" ht="21" x14ac:dyDescent="0.4">
      <c r="A42" s="50">
        <f t="shared" si="27"/>
        <v>11</v>
      </c>
      <c r="B42" s="51" t="str">
        <f t="shared" ca="1" si="18"/>
        <v>9060 : 10 = ____</v>
      </c>
      <c r="C42" s="52"/>
      <c r="D42" s="67">
        <f t="shared" ca="1" si="19"/>
        <v>906</v>
      </c>
      <c r="E42" s="68">
        <f t="shared" ca="1" si="20"/>
        <v>9060</v>
      </c>
      <c r="F42" s="68">
        <v>10</v>
      </c>
      <c r="J42" s="50">
        <f t="shared" si="28"/>
        <v>11</v>
      </c>
      <c r="K42" s="51" t="str">
        <f t="shared" ca="1" si="26"/>
        <v xml:space="preserve"> La moitié de 1132 est  ____</v>
      </c>
      <c r="L42" s="52"/>
      <c r="M42" s="67">
        <f t="shared" ca="1" si="21"/>
        <v>566</v>
      </c>
      <c r="N42" s="68">
        <f t="shared" ca="1" si="22"/>
        <v>1132</v>
      </c>
      <c r="O42" s="68">
        <v>2</v>
      </c>
      <c r="S42" s="50">
        <f t="shared" si="29"/>
        <v>11</v>
      </c>
      <c r="T42" s="51" t="str">
        <f t="shared" ca="1" si="23"/>
        <v>469 est divisible par 3 : V ou F</v>
      </c>
      <c r="U42" s="52"/>
      <c r="V42" s="67" t="b">
        <f t="shared" ca="1" si="24"/>
        <v>0</v>
      </c>
      <c r="W42" s="68">
        <f t="shared" ca="1" si="25"/>
        <v>4</v>
      </c>
      <c r="X42" s="68">
        <f t="shared" ca="1" si="25"/>
        <v>6</v>
      </c>
      <c r="Y42" s="68">
        <f t="shared" ca="1" si="25"/>
        <v>9</v>
      </c>
      <c r="AB42" s="64"/>
      <c r="AC42" s="65"/>
      <c r="AD42" s="61"/>
      <c r="AE42" s="138"/>
      <c r="AF42" s="139"/>
      <c r="AG42" s="139"/>
      <c r="AH42" s="61"/>
      <c r="AI42" s="61"/>
      <c r="AJ42" s="61"/>
    </row>
    <row r="43" spans="1:36" s="1" customFormat="1" ht="21" x14ac:dyDescent="0.4">
      <c r="A43" s="50">
        <f t="shared" si="27"/>
        <v>12</v>
      </c>
      <c r="B43" s="51" t="str">
        <f t="shared" ca="1" si="18"/>
        <v>4980 : 10 = ____</v>
      </c>
      <c r="C43" s="52"/>
      <c r="D43" s="67">
        <f t="shared" ca="1" si="19"/>
        <v>498</v>
      </c>
      <c r="E43" s="68">
        <f t="shared" ca="1" si="20"/>
        <v>4980</v>
      </c>
      <c r="F43" s="68">
        <v>10</v>
      </c>
      <c r="J43" s="50">
        <f t="shared" si="28"/>
        <v>12</v>
      </c>
      <c r="K43" s="51" t="str">
        <f t="shared" ca="1" si="26"/>
        <v xml:space="preserve"> La moitié de 3788 est  ____</v>
      </c>
      <c r="L43" s="52"/>
      <c r="M43" s="67">
        <f t="shared" ca="1" si="21"/>
        <v>1894</v>
      </c>
      <c r="N43" s="68">
        <f t="shared" ca="1" si="22"/>
        <v>3788</v>
      </c>
      <c r="O43" s="68">
        <v>2</v>
      </c>
      <c r="S43" s="50">
        <f t="shared" si="29"/>
        <v>12</v>
      </c>
      <c r="T43" s="51" t="str">
        <f t="shared" ca="1" si="23"/>
        <v>350 est divisible par 3 : V ou F</v>
      </c>
      <c r="U43" s="52"/>
      <c r="V43" s="67" t="b">
        <f t="shared" ca="1" si="24"/>
        <v>0</v>
      </c>
      <c r="W43" s="68">
        <f t="shared" ca="1" si="25"/>
        <v>3</v>
      </c>
      <c r="X43" s="68">
        <f t="shared" ca="1" si="25"/>
        <v>5</v>
      </c>
      <c r="Y43" s="68">
        <f t="shared" ca="1" si="25"/>
        <v>0</v>
      </c>
      <c r="AB43" s="64"/>
      <c r="AC43" s="65"/>
      <c r="AD43" s="61"/>
      <c r="AE43" s="138"/>
      <c r="AF43" s="139"/>
      <c r="AG43" s="139"/>
      <c r="AH43" s="61"/>
      <c r="AI43" s="61"/>
      <c r="AJ43" s="61"/>
    </row>
    <row r="44" spans="1:36" s="1" customFormat="1" ht="21" x14ac:dyDescent="0.4">
      <c r="A44" s="50">
        <f t="shared" si="27"/>
        <v>13</v>
      </c>
      <c r="B44" s="51" t="str">
        <f t="shared" ca="1" si="18"/>
        <v>2550 : 10 = ____</v>
      </c>
      <c r="C44" s="52"/>
      <c r="D44" s="67">
        <f t="shared" ca="1" si="19"/>
        <v>255</v>
      </c>
      <c r="E44" s="68">
        <f t="shared" ca="1" si="20"/>
        <v>2550</v>
      </c>
      <c r="F44" s="68">
        <v>10</v>
      </c>
      <c r="J44" s="50">
        <f t="shared" si="28"/>
        <v>13</v>
      </c>
      <c r="K44" s="51" t="str">
        <f t="shared" ca="1" si="26"/>
        <v xml:space="preserve"> La moitié de 2924 est  ____</v>
      </c>
      <c r="L44" s="52"/>
      <c r="M44" s="67">
        <f t="shared" ca="1" si="21"/>
        <v>1462</v>
      </c>
      <c r="N44" s="68">
        <f t="shared" ca="1" si="22"/>
        <v>2924</v>
      </c>
      <c r="O44" s="68">
        <v>2</v>
      </c>
      <c r="S44" s="50">
        <f t="shared" si="29"/>
        <v>13</v>
      </c>
      <c r="T44" s="51" t="str">
        <f t="shared" ca="1" si="23"/>
        <v>945 est divisible par 3 : V ou F</v>
      </c>
      <c r="U44" s="52"/>
      <c r="V44" s="67" t="b">
        <f t="shared" ca="1" si="24"/>
        <v>1</v>
      </c>
      <c r="W44" s="68">
        <f t="shared" ca="1" si="25"/>
        <v>9</v>
      </c>
      <c r="X44" s="68">
        <f t="shared" ca="1" si="25"/>
        <v>4</v>
      </c>
      <c r="Y44" s="68">
        <f t="shared" ca="1" si="25"/>
        <v>5</v>
      </c>
      <c r="AB44" s="64"/>
      <c r="AC44" s="65"/>
      <c r="AD44" s="61"/>
      <c r="AE44" s="138"/>
      <c r="AF44" s="139"/>
      <c r="AG44" s="139"/>
      <c r="AH44" s="61"/>
      <c r="AI44" s="61"/>
      <c r="AJ44" s="61"/>
    </row>
    <row r="45" spans="1:36" s="1" customFormat="1" ht="21" x14ac:dyDescent="0.4">
      <c r="A45" s="50">
        <f t="shared" si="27"/>
        <v>14</v>
      </c>
      <c r="B45" s="51" t="str">
        <f t="shared" ca="1" si="18"/>
        <v>2140 : 10 = ____</v>
      </c>
      <c r="C45" s="52"/>
      <c r="D45" s="67">
        <f t="shared" ca="1" si="19"/>
        <v>214</v>
      </c>
      <c r="E45" s="68">
        <f t="shared" ca="1" si="20"/>
        <v>2140</v>
      </c>
      <c r="F45" s="68">
        <v>10</v>
      </c>
      <c r="J45" s="50">
        <f t="shared" si="28"/>
        <v>14</v>
      </c>
      <c r="K45" s="51" t="str">
        <f t="shared" ca="1" si="26"/>
        <v xml:space="preserve"> La moitié de 4330 est  ____</v>
      </c>
      <c r="L45" s="52"/>
      <c r="M45" s="67">
        <f t="shared" ca="1" si="21"/>
        <v>2165</v>
      </c>
      <c r="N45" s="68">
        <f t="shared" ca="1" si="22"/>
        <v>4330</v>
      </c>
      <c r="O45" s="68">
        <v>2</v>
      </c>
      <c r="S45" s="50">
        <f t="shared" si="29"/>
        <v>14</v>
      </c>
      <c r="T45" s="51" t="str">
        <f t="shared" ca="1" si="23"/>
        <v>532 est divisible par 3 : V ou F</v>
      </c>
      <c r="U45" s="52"/>
      <c r="V45" s="67" t="b">
        <f t="shared" ca="1" si="24"/>
        <v>0</v>
      </c>
      <c r="W45" s="68">
        <f t="shared" ca="1" si="25"/>
        <v>5</v>
      </c>
      <c r="X45" s="68">
        <f t="shared" ca="1" si="25"/>
        <v>3</v>
      </c>
      <c r="Y45" s="68">
        <f t="shared" ca="1" si="25"/>
        <v>2</v>
      </c>
      <c r="AB45" s="64"/>
      <c r="AC45" s="65"/>
      <c r="AD45" s="61"/>
      <c r="AE45" s="138"/>
      <c r="AF45" s="139"/>
      <c r="AG45" s="139"/>
      <c r="AH45" s="61"/>
      <c r="AI45" s="61"/>
      <c r="AJ45" s="61"/>
    </row>
    <row r="46" spans="1:36" s="1" customFormat="1" ht="21" x14ac:dyDescent="0.4">
      <c r="A46" s="50">
        <f t="shared" si="27"/>
        <v>15</v>
      </c>
      <c r="B46" s="51" t="str">
        <f t="shared" ca="1" si="18"/>
        <v>8980 : 10 = ____</v>
      </c>
      <c r="C46" s="52"/>
      <c r="D46" s="67">
        <f t="shared" ca="1" si="19"/>
        <v>898</v>
      </c>
      <c r="E46" s="68">
        <f t="shared" ca="1" si="20"/>
        <v>8980</v>
      </c>
      <c r="F46" s="68">
        <v>10</v>
      </c>
      <c r="J46" s="50">
        <f t="shared" si="28"/>
        <v>15</v>
      </c>
      <c r="K46" s="51" t="str">
        <f t="shared" ca="1" si="26"/>
        <v xml:space="preserve"> La moitié de 1148 est  ____</v>
      </c>
      <c r="L46" s="52"/>
      <c r="M46" s="67">
        <f t="shared" ca="1" si="21"/>
        <v>574</v>
      </c>
      <c r="N46" s="68">
        <f t="shared" ca="1" si="22"/>
        <v>1148</v>
      </c>
      <c r="O46" s="68">
        <v>2</v>
      </c>
      <c r="S46" s="50">
        <f t="shared" si="29"/>
        <v>15</v>
      </c>
      <c r="T46" s="51" t="str">
        <f t="shared" ca="1" si="23"/>
        <v>707 est divisible par 3 : V ou F</v>
      </c>
      <c r="U46" s="52"/>
      <c r="V46" s="67" t="b">
        <f t="shared" ca="1" si="24"/>
        <v>0</v>
      </c>
      <c r="W46" s="68">
        <f t="shared" ca="1" si="25"/>
        <v>7</v>
      </c>
      <c r="X46" s="68">
        <f t="shared" ca="1" si="25"/>
        <v>0</v>
      </c>
      <c r="Y46" s="68">
        <f t="shared" ca="1" si="25"/>
        <v>7</v>
      </c>
      <c r="AB46" s="64"/>
      <c r="AC46" s="65"/>
      <c r="AD46" s="61"/>
      <c r="AE46" s="138"/>
      <c r="AF46" s="139"/>
      <c r="AG46" s="139"/>
      <c r="AH46" s="61"/>
      <c r="AI46" s="61"/>
      <c r="AJ46" s="61"/>
    </row>
    <row r="47" spans="1:36" s="1" customFormat="1" ht="21" x14ac:dyDescent="0.4">
      <c r="A47" s="50">
        <f t="shared" si="27"/>
        <v>16</v>
      </c>
      <c r="B47" s="51" t="str">
        <f t="shared" ca="1" si="18"/>
        <v>1400 : 10 = ____</v>
      </c>
      <c r="C47" s="52"/>
      <c r="D47" s="67">
        <f t="shared" ca="1" si="19"/>
        <v>140</v>
      </c>
      <c r="E47" s="68">
        <f t="shared" ca="1" si="20"/>
        <v>1400</v>
      </c>
      <c r="F47" s="68">
        <v>10</v>
      </c>
      <c r="J47" s="50">
        <f t="shared" si="28"/>
        <v>16</v>
      </c>
      <c r="K47" s="51" t="str">
        <f t="shared" ca="1" si="26"/>
        <v xml:space="preserve"> La moitié de 1924 est  ____</v>
      </c>
      <c r="L47" s="52"/>
      <c r="M47" s="67">
        <f t="shared" ca="1" si="21"/>
        <v>962</v>
      </c>
      <c r="N47" s="68">
        <f t="shared" ca="1" si="22"/>
        <v>1924</v>
      </c>
      <c r="O47" s="68">
        <v>2</v>
      </c>
      <c r="S47" s="50">
        <f t="shared" si="29"/>
        <v>16</v>
      </c>
      <c r="T47" s="51" t="str">
        <f t="shared" ca="1" si="23"/>
        <v>879 est divisible par 3 : V ou F</v>
      </c>
      <c r="U47" s="52"/>
      <c r="V47" s="67" t="b">
        <f t="shared" ca="1" si="24"/>
        <v>1</v>
      </c>
      <c r="W47" s="68">
        <f t="shared" ca="1" si="25"/>
        <v>8</v>
      </c>
      <c r="X47" s="68">
        <f t="shared" ca="1" si="25"/>
        <v>7</v>
      </c>
      <c r="Y47" s="68">
        <f t="shared" ca="1" si="25"/>
        <v>9</v>
      </c>
      <c r="AB47" s="64"/>
      <c r="AC47" s="65"/>
      <c r="AD47" s="61"/>
      <c r="AE47" s="138"/>
      <c r="AF47" s="139"/>
      <c r="AG47" s="139"/>
      <c r="AH47" s="61"/>
      <c r="AI47" s="61"/>
      <c r="AJ47" s="61"/>
    </row>
    <row r="48" spans="1:36" s="1" customFormat="1" ht="21" x14ac:dyDescent="0.4">
      <c r="A48" s="50">
        <f t="shared" si="27"/>
        <v>17</v>
      </c>
      <c r="B48" s="51" t="str">
        <f t="shared" ca="1" si="18"/>
        <v>7060 : 10 = ____</v>
      </c>
      <c r="C48" s="52"/>
      <c r="D48" s="67">
        <f t="shared" ca="1" si="19"/>
        <v>706</v>
      </c>
      <c r="E48" s="68">
        <f t="shared" ca="1" si="20"/>
        <v>7060</v>
      </c>
      <c r="F48" s="68">
        <v>10</v>
      </c>
      <c r="J48" s="50">
        <f t="shared" si="28"/>
        <v>17</v>
      </c>
      <c r="K48" s="51" t="str">
        <f t="shared" ca="1" si="26"/>
        <v xml:space="preserve"> La moitié de 1770 est  ____</v>
      </c>
      <c r="L48" s="52"/>
      <c r="M48" s="67">
        <f t="shared" ca="1" si="21"/>
        <v>885</v>
      </c>
      <c r="N48" s="68">
        <f t="shared" ca="1" si="22"/>
        <v>1770</v>
      </c>
      <c r="O48" s="68">
        <v>2</v>
      </c>
      <c r="S48" s="50">
        <f t="shared" si="29"/>
        <v>17</v>
      </c>
      <c r="T48" s="51" t="str">
        <f t="shared" ca="1" si="23"/>
        <v>277 est divisible par 3 : V ou F</v>
      </c>
      <c r="U48" s="52"/>
      <c r="V48" s="67" t="b">
        <f t="shared" ca="1" si="24"/>
        <v>0</v>
      </c>
      <c r="W48" s="68">
        <f t="shared" ca="1" si="25"/>
        <v>2</v>
      </c>
      <c r="X48" s="68">
        <f t="shared" ca="1" si="25"/>
        <v>7</v>
      </c>
      <c r="Y48" s="68">
        <f t="shared" ca="1" si="25"/>
        <v>7</v>
      </c>
      <c r="AB48" s="64"/>
      <c r="AC48" s="65"/>
      <c r="AD48" s="61"/>
      <c r="AE48" s="138"/>
      <c r="AF48" s="139"/>
      <c r="AG48" s="139"/>
      <c r="AH48" s="61"/>
      <c r="AI48" s="61"/>
      <c r="AJ48" s="61"/>
    </row>
    <row r="49" spans="1:36" s="1" customFormat="1" ht="21" x14ac:dyDescent="0.4">
      <c r="A49" s="50">
        <f t="shared" si="27"/>
        <v>18</v>
      </c>
      <c r="B49" s="51" t="str">
        <f t="shared" ca="1" si="18"/>
        <v>6250 : 10 = ____</v>
      </c>
      <c r="C49" s="52"/>
      <c r="D49" s="67">
        <f t="shared" ca="1" si="19"/>
        <v>625</v>
      </c>
      <c r="E49" s="68">
        <f t="shared" ca="1" si="20"/>
        <v>6250</v>
      </c>
      <c r="F49" s="68">
        <v>10</v>
      </c>
      <c r="J49" s="50">
        <f t="shared" si="28"/>
        <v>18</v>
      </c>
      <c r="K49" s="51" t="str">
        <f t="shared" ca="1" si="26"/>
        <v xml:space="preserve"> La moitié de 1238 est  ____</v>
      </c>
      <c r="L49" s="52"/>
      <c r="M49" s="67">
        <f t="shared" ca="1" si="21"/>
        <v>619</v>
      </c>
      <c r="N49" s="68">
        <f t="shared" ca="1" si="22"/>
        <v>1238</v>
      </c>
      <c r="O49" s="68">
        <v>2</v>
      </c>
      <c r="S49" s="50">
        <f t="shared" si="29"/>
        <v>18</v>
      </c>
      <c r="T49" s="51" t="str">
        <f t="shared" ca="1" si="23"/>
        <v>243 est divisible par 3 : V ou F</v>
      </c>
      <c r="U49" s="52"/>
      <c r="V49" s="67" t="b">
        <f t="shared" ca="1" si="24"/>
        <v>1</v>
      </c>
      <c r="W49" s="68">
        <f t="shared" ca="1" si="25"/>
        <v>2</v>
      </c>
      <c r="X49" s="68">
        <f t="shared" ca="1" si="25"/>
        <v>4</v>
      </c>
      <c r="Y49" s="68">
        <f t="shared" ca="1" si="25"/>
        <v>3</v>
      </c>
      <c r="AB49" s="64"/>
      <c r="AC49" s="65"/>
      <c r="AD49" s="61"/>
      <c r="AE49" s="138"/>
      <c r="AF49" s="139"/>
      <c r="AG49" s="139"/>
      <c r="AH49" s="61"/>
      <c r="AI49" s="61"/>
      <c r="AJ49" s="61"/>
    </row>
    <row r="50" spans="1:36" s="1" customFormat="1" ht="21" x14ac:dyDescent="0.4">
      <c r="A50" s="50">
        <f t="shared" si="27"/>
        <v>19</v>
      </c>
      <c r="B50" s="51" t="str">
        <f t="shared" ca="1" si="18"/>
        <v>560 : 10 = ____</v>
      </c>
      <c r="C50" s="52"/>
      <c r="D50" s="67">
        <f t="shared" ca="1" si="19"/>
        <v>56</v>
      </c>
      <c r="E50" s="68">
        <f t="shared" ca="1" si="20"/>
        <v>560</v>
      </c>
      <c r="F50" s="68">
        <v>10</v>
      </c>
      <c r="J50" s="50">
        <f t="shared" si="28"/>
        <v>19</v>
      </c>
      <c r="K50" s="51" t="str">
        <f t="shared" ca="1" si="26"/>
        <v xml:space="preserve"> La moitié de 4376 est  ____</v>
      </c>
      <c r="L50" s="52"/>
      <c r="M50" s="67">
        <f t="shared" ca="1" si="21"/>
        <v>2188</v>
      </c>
      <c r="N50" s="68">
        <f t="shared" ca="1" si="22"/>
        <v>4376</v>
      </c>
      <c r="O50" s="68">
        <v>2</v>
      </c>
      <c r="S50" s="50">
        <f t="shared" si="29"/>
        <v>19</v>
      </c>
      <c r="T50" s="51" t="str">
        <f t="shared" ca="1" si="23"/>
        <v>219 est divisible par 3 : V ou F</v>
      </c>
      <c r="U50" s="52"/>
      <c r="V50" s="67" t="b">
        <f t="shared" ca="1" si="24"/>
        <v>1</v>
      </c>
      <c r="W50" s="68">
        <f t="shared" ca="1" si="25"/>
        <v>2</v>
      </c>
      <c r="X50" s="68">
        <f t="shared" ca="1" si="25"/>
        <v>1</v>
      </c>
      <c r="Y50" s="68">
        <f t="shared" ca="1" si="25"/>
        <v>9</v>
      </c>
      <c r="AB50" s="64"/>
      <c r="AC50" s="65"/>
      <c r="AD50" s="61"/>
      <c r="AE50" s="138"/>
      <c r="AF50" s="139"/>
      <c r="AG50" s="139"/>
      <c r="AH50" s="61"/>
      <c r="AI50" s="61"/>
      <c r="AJ50" s="61"/>
    </row>
    <row r="51" spans="1:36" s="1" customFormat="1" ht="21" x14ac:dyDescent="0.4">
      <c r="A51" s="50">
        <f t="shared" si="27"/>
        <v>20</v>
      </c>
      <c r="B51" s="51" t="str">
        <f t="shared" ca="1" si="18"/>
        <v>5440 : 10 = ____</v>
      </c>
      <c r="C51" s="52"/>
      <c r="D51" s="67">
        <f t="shared" ca="1" si="19"/>
        <v>544</v>
      </c>
      <c r="E51" s="68">
        <f t="shared" ca="1" si="20"/>
        <v>5440</v>
      </c>
      <c r="F51" s="68">
        <v>10</v>
      </c>
      <c r="J51" s="50">
        <f t="shared" si="28"/>
        <v>20</v>
      </c>
      <c r="K51" s="51" t="str">
        <f t="shared" ca="1" si="26"/>
        <v xml:space="preserve"> La moitié de 1804 est  ____</v>
      </c>
      <c r="L51" s="52"/>
      <c r="M51" s="67">
        <f t="shared" ca="1" si="21"/>
        <v>902</v>
      </c>
      <c r="N51" s="68">
        <f t="shared" ca="1" si="22"/>
        <v>1804</v>
      </c>
      <c r="O51" s="68">
        <v>2</v>
      </c>
      <c r="S51" s="50">
        <f t="shared" si="29"/>
        <v>20</v>
      </c>
      <c r="T51" s="51" t="str">
        <f t="shared" ca="1" si="23"/>
        <v>268 est divisible par 3 : V ou F</v>
      </c>
      <c r="U51" s="52"/>
      <c r="V51" s="67" t="b">
        <f t="shared" ca="1" si="24"/>
        <v>0</v>
      </c>
      <c r="W51" s="68">
        <f t="shared" ca="1" si="25"/>
        <v>2</v>
      </c>
      <c r="X51" s="68">
        <f t="shared" ca="1" si="25"/>
        <v>6</v>
      </c>
      <c r="Y51" s="68">
        <f t="shared" ca="1" si="25"/>
        <v>8</v>
      </c>
      <c r="AB51" s="64"/>
      <c r="AC51" s="65"/>
      <c r="AD51" s="61"/>
      <c r="AE51" s="138"/>
      <c r="AF51" s="139"/>
      <c r="AG51" s="139"/>
      <c r="AH51" s="61"/>
      <c r="AI51" s="61"/>
      <c r="AJ51" s="61"/>
    </row>
    <row r="52" spans="1:36" s="1" customFormat="1" ht="7.5" customHeight="1" thickBot="1" x14ac:dyDescent="0.45">
      <c r="A52" s="54"/>
      <c r="B52" s="55"/>
      <c r="C52" s="52"/>
      <c r="D52" s="52"/>
      <c r="J52" s="54"/>
      <c r="K52" s="55"/>
      <c r="L52" s="52"/>
      <c r="M52" s="52"/>
      <c r="S52" s="54"/>
      <c r="T52" s="55"/>
      <c r="U52" s="52"/>
      <c r="V52" s="52"/>
      <c r="AB52" s="61"/>
      <c r="AC52" s="61"/>
      <c r="AD52" s="61"/>
      <c r="AE52" s="61"/>
      <c r="AF52" s="61"/>
      <c r="AG52" s="61"/>
      <c r="AH52" s="61"/>
      <c r="AI52" s="61"/>
      <c r="AJ52" s="61"/>
    </row>
    <row r="53" spans="1:36" s="1" customFormat="1" ht="30" customHeight="1" thickBot="1" x14ac:dyDescent="0.45">
      <c r="A53" s="54"/>
      <c r="B53" s="56" t="s">
        <v>9</v>
      </c>
      <c r="C53" s="52"/>
      <c r="D53" s="52"/>
      <c r="J53" s="54"/>
      <c r="K53" s="56" t="s">
        <v>9</v>
      </c>
      <c r="L53" s="52"/>
      <c r="M53" s="52"/>
      <c r="S53" s="54"/>
      <c r="T53" s="56" t="s">
        <v>9</v>
      </c>
      <c r="U53" s="52"/>
      <c r="V53" s="52"/>
      <c r="AB53" s="61"/>
      <c r="AC53" s="66"/>
      <c r="AD53" s="61"/>
      <c r="AE53" s="61"/>
      <c r="AF53" s="61"/>
      <c r="AG53" s="61"/>
      <c r="AH53" s="61"/>
      <c r="AI53" s="61"/>
      <c r="AJ53" s="61"/>
    </row>
    <row r="54" spans="1:36" s="1" customFormat="1" ht="7.5" customHeight="1" thickBot="1" x14ac:dyDescent="0.45">
      <c r="A54" s="57"/>
      <c r="B54" s="58"/>
      <c r="C54" s="59"/>
      <c r="D54" s="59"/>
      <c r="J54" s="57"/>
      <c r="K54" s="58"/>
      <c r="L54" s="59"/>
      <c r="M54" s="59"/>
      <c r="S54" s="57"/>
      <c r="T54" s="58"/>
      <c r="U54" s="59"/>
      <c r="V54" s="59"/>
      <c r="AB54" s="61"/>
      <c r="AC54" s="61"/>
      <c r="AD54" s="61"/>
      <c r="AE54" s="61"/>
      <c r="AF54" s="61"/>
      <c r="AG54" s="61"/>
      <c r="AH54" s="61"/>
      <c r="AI54" s="61"/>
      <c r="AJ54" s="61"/>
    </row>
    <row r="55" spans="1:36" ht="20.25" thickTop="1" x14ac:dyDescent="0.4">
      <c r="AB55" s="140"/>
      <c r="AC55" s="140"/>
      <c r="AD55" s="140"/>
      <c r="AE55" s="140"/>
      <c r="AF55" s="140"/>
      <c r="AG55" s="140"/>
      <c r="AH55" s="140"/>
      <c r="AI55" s="140"/>
      <c r="AJ55" s="140"/>
    </row>
  </sheetData>
  <mergeCells count="16">
    <mergeCell ref="AB2:AD2"/>
    <mergeCell ref="AB3:AD3"/>
    <mergeCell ref="AB29:AD29"/>
    <mergeCell ref="AB30:AD30"/>
    <mergeCell ref="A29:C29"/>
    <mergeCell ref="J29:L29"/>
    <mergeCell ref="S29:U29"/>
    <mergeCell ref="A30:C30"/>
    <mergeCell ref="J30:L30"/>
    <mergeCell ref="S30:U30"/>
    <mergeCell ref="A2:C2"/>
    <mergeCell ref="J2:L2"/>
    <mergeCell ref="S2:U2"/>
    <mergeCell ref="A3:C3"/>
    <mergeCell ref="J3:L3"/>
    <mergeCell ref="S3:U3"/>
  </mergeCells>
  <printOptions horizontalCentered="1" verticalCentered="1"/>
  <pageMargins left="0.39370078740157483" right="0.39370078740157483" top="0.39370078740157483" bottom="0.39370078740157483" header="0" footer="0.19685039370078741"/>
  <pageSetup paperSize="9" scale="56" fitToHeight="0" orientation="landscape" r:id="rId1"/>
  <headerFooter>
    <oddFooter>&amp;R&amp;11http://laclassedejenny.eklablog.com</oddFooter>
  </headerFooter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14</vt:i4>
      </vt:variant>
    </vt:vector>
  </HeadingPairs>
  <TitlesOfParts>
    <vt:vector size="28" baseType="lpstr">
      <vt:lpstr>Ceinture jaune - entrainement</vt:lpstr>
      <vt:lpstr>Ceinture jaune</vt:lpstr>
      <vt:lpstr>Ceinture orange - entrainement</vt:lpstr>
      <vt:lpstr>Ceinture orange</vt:lpstr>
      <vt:lpstr>Ceinture verte - entrainement</vt:lpstr>
      <vt:lpstr>Ceinture verte</vt:lpstr>
      <vt:lpstr>Ceinture bleue - entrainement</vt:lpstr>
      <vt:lpstr>Ceinture bleue</vt:lpstr>
      <vt:lpstr>Ceinture violette -entrainement</vt:lpstr>
      <vt:lpstr>Ceinture violette</vt:lpstr>
      <vt:lpstr>Ceinture marron - entrainement</vt:lpstr>
      <vt:lpstr>Ceinture marron</vt:lpstr>
      <vt:lpstr>Ceinture noire - entrainement</vt:lpstr>
      <vt:lpstr>Ceinture noire</vt:lpstr>
      <vt:lpstr>'Ceinture bleue'!Zone_d_impression</vt:lpstr>
      <vt:lpstr>'Ceinture bleue - entrainement'!Zone_d_impression</vt:lpstr>
      <vt:lpstr>'Ceinture jaune'!Zone_d_impression</vt:lpstr>
      <vt:lpstr>'Ceinture jaune - entrainement'!Zone_d_impression</vt:lpstr>
      <vt:lpstr>'Ceinture marron'!Zone_d_impression</vt:lpstr>
      <vt:lpstr>'Ceinture marron - entrainement'!Zone_d_impression</vt:lpstr>
      <vt:lpstr>'Ceinture noire'!Zone_d_impression</vt:lpstr>
      <vt:lpstr>'Ceinture noire - entrainement'!Zone_d_impression</vt:lpstr>
      <vt:lpstr>'Ceinture orange'!Zone_d_impression</vt:lpstr>
      <vt:lpstr>'Ceinture orange - entrainement'!Zone_d_impression</vt:lpstr>
      <vt:lpstr>'Ceinture verte'!Zone_d_impression</vt:lpstr>
      <vt:lpstr>'Ceinture verte - entrainement'!Zone_d_impression</vt:lpstr>
      <vt:lpstr>'Ceinture violette'!Zone_d_impression</vt:lpstr>
      <vt:lpstr>'Ceinture violette -entrainement'!Zone_d_impression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Troy</dc:creator>
  <cp:lastModifiedBy>Jennifer Troy</cp:lastModifiedBy>
  <cp:lastPrinted>2011-08-18T17:20:39Z</cp:lastPrinted>
  <dcterms:created xsi:type="dcterms:W3CDTF">2011-08-15T16:51:56Z</dcterms:created>
  <dcterms:modified xsi:type="dcterms:W3CDTF">2011-08-18T18:08:55Z</dcterms:modified>
</cp:coreProperties>
</file>